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defaultThemeVersion="166925"/>
  <mc:AlternateContent xmlns:mc="http://schemas.openxmlformats.org/markup-compatibility/2006">
    <mc:Choice Requires="x15">
      <x15ac:absPath xmlns:x15ac="http://schemas.microsoft.com/office/spreadsheetml/2010/11/ac" url="https://educationgovtnz-my.sharepoint.com/personal/aichmanh_moe_govt_nz/Documents/Desktop/1a.  ED COUNTS - work in progress/Student Loan Scheme 2025/"/>
    </mc:Choice>
  </mc:AlternateContent>
  <xr:revisionPtr revIDLastSave="0" documentId="13_ncr:1_{2B1030EC-31FB-48C8-82F3-299BCCD5E85C}" xr6:coauthVersionLast="47" xr6:coauthVersionMax="47" xr10:uidLastSave="{00000000-0000-0000-0000-000000000000}"/>
  <bookViews>
    <workbookView xWindow="-110" yWindow="-110" windowWidth="19420" windowHeight="10300" tabRatio="940" xr2:uid="{B0B9A468-93C6-4376-A20F-B6FC120E2B3B}"/>
  </bookViews>
  <sheets>
    <sheet name="index" sheetId="1" r:id="rId1"/>
    <sheet name="T1" sheetId="2" r:id="rId2"/>
    <sheet name="F2" sheetId="10" r:id="rId3"/>
    <sheet name="F2.1" sheetId="11" r:id="rId4"/>
    <sheet name="F3" sheetId="5" r:id="rId5"/>
    <sheet name="F4" sheetId="12" r:id="rId6"/>
    <sheet name="F5" sheetId="6" r:id="rId7"/>
    <sheet name="T2" sheetId="7" r:id="rId8"/>
    <sheet name="T2.1" sheetId="28" r:id="rId9"/>
    <sheet name="T2.2" sheetId="29" r:id="rId10"/>
    <sheet name="T3" sheetId="8" r:id="rId11"/>
    <sheet name="T3.1" sheetId="9" r:id="rId12"/>
    <sheet name="F6" sheetId="39" r:id="rId13"/>
    <sheet name="F6.1" sheetId="43" r:id="rId14"/>
    <sheet name="F7" sheetId="40" r:id="rId15"/>
    <sheet name="F7.1" sheetId="44" r:id="rId16"/>
    <sheet name="T4" sheetId="3" r:id="rId17"/>
    <sheet name="T4.1" sheetId="30" r:id="rId18"/>
    <sheet name="T4.2" sheetId="31" r:id="rId19"/>
    <sheet name="T4.3" sheetId="32" r:id="rId20"/>
    <sheet name="T4.4" sheetId="33" r:id="rId21"/>
    <sheet name="T4.5" sheetId="59" r:id="rId22"/>
    <sheet name="T4.6" sheetId="60" r:id="rId23"/>
    <sheet name="F8" sheetId="41" r:id="rId24"/>
    <sheet name="F8.1" sheetId="45" r:id="rId25"/>
    <sheet name="T5" sheetId="13" r:id="rId26"/>
    <sheet name="T6" sheetId="14" r:id="rId27"/>
    <sheet name="T6.1" sheetId="34" r:id="rId28"/>
    <sheet name="T7" sheetId="15" r:id="rId29"/>
    <sheet name="T8" sheetId="42" r:id="rId30"/>
    <sheet name="F9" sheetId="46" r:id="rId31"/>
    <sheet name="F9.1" sheetId="36" r:id="rId32"/>
    <sheet name="F9.2" sheetId="37" r:id="rId33"/>
    <sheet name="F9.3" sheetId="38" r:id="rId34"/>
    <sheet name="F10" sheetId="57" r:id="rId35"/>
    <sheet name="F10.1" sheetId="56" r:id="rId36"/>
    <sheet name="F10.2" sheetId="58" r:id="rId37"/>
    <sheet name="T9" sheetId="47" r:id="rId38"/>
    <sheet name="T10" sheetId="48" r:id="rId39"/>
    <sheet name="T10.1" sheetId="49" r:id="rId40"/>
    <sheet name="T11" sheetId="50" r:id="rId41"/>
    <sheet name="T12" sheetId="51" r:id="rId42"/>
    <sheet name="T13" sheetId="52" r:id="rId43"/>
    <sheet name="T14" sheetId="53" r:id="rId44"/>
    <sheet name="T15" sheetId="54" r:id="rId45"/>
    <sheet name="F11" sheetId="18" r:id="rId46"/>
    <sheet name="F12" sheetId="17" r:id="rId47"/>
    <sheet name="F12.1" sheetId="24" r:id="rId48"/>
    <sheet name="F13" sheetId="19" r:id="rId49"/>
    <sheet name="T16" sheetId="20" r:id="rId50"/>
    <sheet name="T17" sheetId="21" r:id="rId51"/>
    <sheet name="T18" sheetId="22" r:id="rId52"/>
    <sheet name="T18.1" sheetId="23" r:id="rId53"/>
  </sheets>
  <externalReferences>
    <externalReference r:id="rId54"/>
  </externalReferences>
  <definedNames>
    <definedName name="itemlist" localSheetId="5">[1]List!$A$9:$F$71</definedName>
    <definedName name="itemlist">index!$A$3:$B$58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5" i="1" l="1"/>
  <c r="B54" i="1"/>
  <c r="B53" i="1"/>
  <c r="B52" i="1"/>
  <c r="B51" i="1"/>
  <c r="B50" i="1"/>
  <c r="B49" i="1"/>
  <c r="B48" i="1"/>
  <c r="B47" i="1"/>
  <c r="B46" i="1"/>
  <c r="B45" i="1"/>
  <c r="B44" i="1"/>
  <c r="B43" i="1"/>
  <c r="B42" i="1"/>
  <c r="B41" i="1"/>
  <c r="B40" i="1"/>
  <c r="B39" i="1"/>
  <c r="B38" i="1"/>
  <c r="B37" i="1"/>
  <c r="B36" i="1" l="1"/>
  <c r="B35" i="1"/>
  <c r="B34" i="1"/>
  <c r="B33" i="1"/>
  <c r="B32" i="1"/>
  <c r="B31" i="1"/>
  <c r="B30" i="1"/>
  <c r="B29" i="1"/>
  <c r="B28" i="1"/>
  <c r="B27" i="1"/>
  <c r="B26" i="1"/>
  <c r="B25" i="1"/>
  <c r="B24" i="1"/>
  <c r="B23" i="1"/>
  <c r="B22" i="1"/>
  <c r="B21" i="1"/>
  <c r="B20" i="1"/>
  <c r="B19" i="1"/>
  <c r="B18" i="1"/>
  <c r="B17" i="1"/>
  <c r="B16" i="1"/>
  <c r="B15" i="1"/>
  <c r="B14" i="1"/>
  <c r="B13" i="1"/>
  <c r="B12" i="1"/>
  <c r="B11" i="1"/>
  <c r="B10" i="1"/>
  <c r="B9" i="1"/>
  <c r="B8" i="1"/>
  <c r="B7" i="1"/>
  <c r="B6" i="1"/>
  <c r="B5" i="1"/>
  <c r="B4" i="1"/>
  <c r="F66" i="3" l="1"/>
  <c r="E66" i="3"/>
  <c r="D66" i="3"/>
  <c r="F53" i="3"/>
  <c r="E53" i="3"/>
  <c r="D53" i="3"/>
  <c r="V5" i="36" l="1"/>
  <c r="Y5" i="36"/>
</calcChain>
</file>

<file path=xl/sharedStrings.xml><?xml version="1.0" encoding="utf-8"?>
<sst xmlns="http://schemas.openxmlformats.org/spreadsheetml/2006/main" count="1340" uniqueCount="706">
  <si>
    <t>title</t>
  </si>
  <si>
    <t>code</t>
  </si>
  <si>
    <t>F2</t>
  </si>
  <si>
    <t>F10</t>
  </si>
  <si>
    <t>F5</t>
  </si>
  <si>
    <t>F6</t>
  </si>
  <si>
    <t>F7</t>
  </si>
  <si>
    <t>F9</t>
  </si>
  <si>
    <t>F11</t>
  </si>
  <si>
    <t>F12</t>
  </si>
  <si>
    <t>F13</t>
  </si>
  <si>
    <t>T1</t>
  </si>
  <si>
    <t>T2</t>
  </si>
  <si>
    <t>T3</t>
  </si>
  <si>
    <t>T4</t>
  </si>
  <si>
    <t>T5</t>
  </si>
  <si>
    <t>T7</t>
  </si>
  <si>
    <t>T8</t>
  </si>
  <si>
    <t>T9</t>
  </si>
  <si>
    <t>T10</t>
  </si>
  <si>
    <t>T11</t>
  </si>
  <si>
    <t>T12</t>
  </si>
  <si>
    <t>F3</t>
  </si>
  <si>
    <t>F4</t>
  </si>
  <si>
    <t>F8</t>
  </si>
  <si>
    <t>T6</t>
  </si>
  <si>
    <t>T13</t>
  </si>
  <si>
    <t>T14</t>
  </si>
  <si>
    <t>T15</t>
  </si>
  <si>
    <t>T16</t>
  </si>
  <si>
    <t>T17</t>
  </si>
  <si>
    <t>F2.1</t>
  </si>
  <si>
    <t>F6.1</t>
  </si>
  <si>
    <t>F7.1</t>
  </si>
  <si>
    <t>F8.1</t>
  </si>
  <si>
    <t>F9.1</t>
  </si>
  <si>
    <t>F9.2</t>
  </si>
  <si>
    <t>F9.3</t>
  </si>
  <si>
    <t>T2.2</t>
  </si>
  <si>
    <t>T3.1</t>
  </si>
  <si>
    <t>T4.1</t>
  </si>
  <si>
    <t>T4.2</t>
  </si>
  <si>
    <t>T4.3</t>
  </si>
  <si>
    <t>T4.4</t>
  </si>
  <si>
    <t>T10.1</t>
  </si>
  <si>
    <t xml:space="preserve">Sub-sector </t>
  </si>
  <si>
    <t xml:space="preserve">Number of
 borrowers </t>
  </si>
  <si>
    <t>Average borrowing ($)</t>
  </si>
  <si>
    <t xml:space="preserve">Course fees </t>
  </si>
  <si>
    <t xml:space="preserve">University </t>
  </si>
  <si>
    <t>Te Pūkenga</t>
  </si>
  <si>
    <t>Wānanga</t>
  </si>
  <si>
    <t xml:space="preserve">PTE </t>
  </si>
  <si>
    <t>Total</t>
  </si>
  <si>
    <t>Course-related costs</t>
  </si>
  <si>
    <t>Living costs</t>
  </si>
  <si>
    <t>Totals</t>
  </si>
  <si>
    <t>Notes:</t>
  </si>
  <si>
    <t>Earnings as a percentage of national median earnings by year after qualification</t>
  </si>
  <si>
    <t>(%)</t>
  </si>
  <si>
    <t>Qualification level</t>
  </si>
  <si>
    <t>Year 1</t>
  </si>
  <si>
    <t>Year 2</t>
  </si>
  <si>
    <t>Year 3</t>
  </si>
  <si>
    <t>Year 4</t>
  </si>
  <si>
    <t>Year 5</t>
  </si>
  <si>
    <t>Year 6</t>
  </si>
  <si>
    <t>Year 7</t>
  </si>
  <si>
    <t>Year 8</t>
  </si>
  <si>
    <t>Year 9</t>
  </si>
  <si>
    <t>Year 10</t>
  </si>
  <si>
    <t>Doctorates</t>
  </si>
  <si>
    <t>Masters</t>
  </si>
  <si>
    <t>Honours &amp; postgraduate certificates/diplomas</t>
  </si>
  <si>
    <t>Graduate certificates/diplomas</t>
  </si>
  <si>
    <t>Bachelor degrees</t>
  </si>
  <si>
    <t>Level 5-7 certificates/diplomas</t>
  </si>
  <si>
    <t>Level 4 certificates</t>
  </si>
  <si>
    <t>Level 1-3 certificates</t>
  </si>
  <si>
    <t>Funding of tertiary education</t>
  </si>
  <si>
    <t>Government expenditure</t>
  </si>
  <si>
    <t>2020/21</t>
  </si>
  <si>
    <t>2021/22</t>
  </si>
  <si>
    <t>2022/23</t>
  </si>
  <si>
    <t>Expenditure ($ million) </t>
  </si>
  <si>
    <t>Student loans - fair value write down on new borrowings</t>
  </si>
  <si>
    <t>Student allowances</t>
  </si>
  <si>
    <t>Tuition subsidies, Fees Free, TAFL, and HAFL</t>
  </si>
  <si>
    <t>Total as % of GDP</t>
  </si>
  <si>
    <t>Enrolment by domestic students in tertiary education</t>
  </si>
  <si>
    <t>Years</t>
  </si>
  <si>
    <t>Students</t>
  </si>
  <si>
    <t>EFTS</t>
  </si>
  <si>
    <t xml:space="preserve">All active borrowers </t>
  </si>
  <si>
    <t>%</t>
  </si>
  <si>
    <t xml:space="preserve">Total number </t>
  </si>
  <si>
    <t>Gender</t>
  </si>
  <si>
    <t>Female</t>
  </si>
  <si>
    <t>Male</t>
  </si>
  <si>
    <t xml:space="preserve">Age </t>
  </si>
  <si>
    <t xml:space="preserve">Average age </t>
  </si>
  <si>
    <t>Median age</t>
  </si>
  <si>
    <t xml:space="preserve">20 years and under </t>
  </si>
  <si>
    <t>21-26 years</t>
  </si>
  <si>
    <t xml:space="preserve">27-50 years </t>
  </si>
  <si>
    <t xml:space="preserve">Over 50 years </t>
  </si>
  <si>
    <t>20 years and under (%)</t>
  </si>
  <si>
    <t>21-26 years (%)</t>
  </si>
  <si>
    <t>27-50 years (%)</t>
  </si>
  <si>
    <t>Over 50 years (%)</t>
  </si>
  <si>
    <t>Ethnic group</t>
  </si>
  <si>
    <t>European (%)</t>
  </si>
  <si>
    <t>Māori (%)</t>
  </si>
  <si>
    <t>Pacific (%)</t>
  </si>
  <si>
    <t>Asian (%)</t>
  </si>
  <si>
    <t>Other (%)</t>
  </si>
  <si>
    <t xml:space="preserve">1. All percentages are of all active borrowers. </t>
  </si>
  <si>
    <t xml:space="preserve">New active borrowers </t>
  </si>
  <si>
    <t>Pacific people (%)</t>
  </si>
  <si>
    <t>1. New active borrowers are those entering the loan scheme for the first time ever.</t>
  </si>
  <si>
    <t>2. Borrowers can select more than one ethnic group so the sum of all ethnic groups may not add to 100 percent.</t>
  </si>
  <si>
    <t>3. Other includes borrowers who identified themselves with three or more ethnic groups.</t>
  </si>
  <si>
    <t>4.  All percentages are of total new active borrowers.</t>
  </si>
  <si>
    <t>5. The counts of borrowers  have been randomly rounded to base 3 and may not appear to add. The age group counts are sums of smaller age range counts which are each randomly rounded to base 3. This means there is additional uncertainity in the age range counts.</t>
  </si>
  <si>
    <t>Participation and completion</t>
  </si>
  <si>
    <t>Total (000)</t>
  </si>
  <si>
    <t>Another gender</t>
  </si>
  <si>
    <t>Māori</t>
  </si>
  <si>
    <t>European</t>
  </si>
  <si>
    <t>Asian</t>
  </si>
  <si>
    <t>Bachelors</t>
  </si>
  <si>
    <t>Postgraduate</t>
  </si>
  <si>
    <t xml:space="preserve">Inflation adjusted Median loan balance </t>
  </si>
  <si>
    <t>Median loan balance</t>
  </si>
  <si>
    <t>Year of last study</t>
  </si>
  <si>
    <t>Median loan balance on leaving study</t>
  </si>
  <si>
    <t>index</t>
  </si>
  <si>
    <t>$</t>
  </si>
  <si>
    <t>Bachelor level</t>
  </si>
  <si>
    <t>All levels</t>
  </si>
  <si>
    <t>Median loan balances for leavers by gender - all borrowers and those who studied at bachelors level</t>
  </si>
  <si>
    <t>This table is produced online only</t>
  </si>
  <si>
    <t>2. Full repayment is deemed to occur when the student loan balance has fallen to $20 or below.</t>
  </si>
  <si>
    <t>1. The leaving cohorts are those who last studied in 2003, 2007, 2011, 2015 and 2019, had borrowed from the Scheme, and had a student loan balance of more than $20 at 31 March in the following year.</t>
  </si>
  <si>
    <t>Exit Year</t>
  </si>
  <si>
    <t>4. 'n' indicates that the repayment percentile is not seen to occur in modelling over 40 years</t>
  </si>
  <si>
    <t>2. Shown are percentiles of leaving debt. Also shown are percentiles of post-study repayment time; a mixture of real experience and modelling.  Note that these percentiles have been independantly determined.</t>
  </si>
  <si>
    <t>1. Counts have been randomly rounded to base three.</t>
  </si>
  <si>
    <t>Bachelors and graduate certificates / diplomas</t>
  </si>
  <si>
    <t>n</t>
  </si>
  <si>
    <t>Level 5-7 diplomas</t>
  </si>
  <si>
    <t>Level 1-4 certificates</t>
  </si>
  <si>
    <t>All</t>
  </si>
  <si>
    <t>95th percentile</t>
  </si>
  <si>
    <t>90th percentile</t>
  </si>
  <si>
    <t>75th percentile</t>
  </si>
  <si>
    <t>50th percentile (median)</t>
  </si>
  <si>
    <t>25th percentile</t>
  </si>
  <si>
    <t>10th percentile</t>
  </si>
  <si>
    <t>5th percentile</t>
  </si>
  <si>
    <t>N</t>
  </si>
  <si>
    <t>Post Study Repayment Time (years)</t>
  </si>
  <si>
    <t>Leaving balance ($)</t>
  </si>
  <si>
    <t>1. Counts have been randomly rounded and may not appear to add.</t>
  </si>
  <si>
    <t xml:space="preserve">Notes: </t>
  </si>
  <si>
    <t>By Ethnicity</t>
  </si>
  <si>
    <t>Median leaving debt ($)</t>
  </si>
  <si>
    <t>Median repayment time (years)</t>
  </si>
  <si>
    <t>All Levels</t>
  </si>
  <si>
    <t>Certificates/diplomas 5-7</t>
  </si>
  <si>
    <t>Certificates 1-4</t>
  </si>
  <si>
    <t>4. 'Not always NZ-based' indicates a borrower who at some stage has met, or is modelled as meeting, the overseas-based borrower criteria.</t>
  </si>
  <si>
    <t>Not always NZ based</t>
  </si>
  <si>
    <t>Always NZ based</t>
  </si>
  <si>
    <t>By location</t>
  </si>
  <si>
    <t>&gt;70</t>
  </si>
  <si>
    <t>65-70</t>
  </si>
  <si>
    <t>60-65</t>
  </si>
  <si>
    <t>55-60</t>
  </si>
  <si>
    <t>50-55</t>
  </si>
  <si>
    <t>45-50</t>
  </si>
  <si>
    <t>40-45</t>
  </si>
  <si>
    <t>35-40</t>
  </si>
  <si>
    <t>30-35</t>
  </si>
  <si>
    <t>25-30</t>
  </si>
  <si>
    <t>20-25</t>
  </si>
  <si>
    <t>15-20</t>
  </si>
  <si>
    <t>10-15</t>
  </si>
  <si>
    <t>5-10</t>
  </si>
  <si>
    <t>&lt;5</t>
  </si>
  <si>
    <t>By leaving debt band ($000)</t>
  </si>
  <si>
    <t>Bachelors and graduate certficates/diplomas</t>
  </si>
  <si>
    <t>By level of study</t>
  </si>
  <si>
    <t>By Gender</t>
  </si>
  <si>
    <t>median</t>
  </si>
  <si>
    <t>Leaving debt ($)</t>
  </si>
  <si>
    <t>Repayment times (years)</t>
  </si>
  <si>
    <t>1. Shown are quartiles of student loan repayment time in years. The data is a mixture of actual repayment performance and projection.</t>
  </si>
  <si>
    <t>Median</t>
  </si>
  <si>
    <t>Bachelors and graduate certificates/ diplomas</t>
  </si>
  <si>
    <t>2005/06</t>
  </si>
  <si>
    <t>2006/07</t>
  </si>
  <si>
    <t>2007/08</t>
  </si>
  <si>
    <t>2008/09</t>
  </si>
  <si>
    <t>2009/10</t>
  </si>
  <si>
    <t>2010/11</t>
  </si>
  <si>
    <t>2011/12</t>
  </si>
  <si>
    <t>2012/13</t>
  </si>
  <si>
    <t>2013/14</t>
  </si>
  <si>
    <t>2014/15</t>
  </si>
  <si>
    <t>2015/16</t>
  </si>
  <si>
    <t>2016/17</t>
  </si>
  <si>
    <t>2017/18</t>
  </si>
  <si>
    <t>2018/19</t>
  </si>
  <si>
    <t>2019/20</t>
  </si>
  <si>
    <t>$ million</t>
  </si>
  <si>
    <t>New lending (including establishment fee)</t>
  </si>
  <si>
    <t>Initial write-down on new borrowing</t>
  </si>
  <si>
    <t>Average cost of lending in cents per dollar</t>
  </si>
  <si>
    <t>At 30 June</t>
  </si>
  <si>
    <t>Impairment</t>
  </si>
  <si>
    <t>Discount rate</t>
  </si>
  <si>
    <t>2. Changes in value arising from changes in the collection expense assumptions have been attributed to impairment.</t>
  </si>
  <si>
    <t>Lending and Repayments</t>
  </si>
  <si>
    <t>New lending</t>
  </si>
  <si>
    <t>Repayment</t>
  </si>
  <si>
    <t>Net cash out</t>
  </si>
  <si>
    <t>Government’s cost of ownership of the Student Loan Scheme</t>
  </si>
  <si>
    <t>Fair value of the asset</t>
  </si>
  <si>
    <t>Discount rate for the asset</t>
  </si>
  <si>
    <t>Cost of capital associated with the Student Loan Scheme</t>
  </si>
  <si>
    <t>Ministry of Social Development</t>
  </si>
  <si>
    <t>Inland Revenue</t>
  </si>
  <si>
    <t>Ministry of Education</t>
  </si>
  <si>
    <t>Statistics New Zealand</t>
  </si>
  <si>
    <t>Gross agency cost</t>
  </si>
  <si>
    <t xml:space="preserve">2. Inland Revenue's administrative costs have been restated to exclude business transformation costs. </t>
  </si>
  <si>
    <t>Notes</t>
  </si>
  <si>
    <t>Nominal value</t>
  </si>
  <si>
    <t>Opening balance</t>
  </si>
  <si>
    <t>Establishment fee</t>
  </si>
  <si>
    <t>Administration fee</t>
  </si>
  <si>
    <t>Interest</t>
  </si>
  <si>
    <t>Penalties</t>
  </si>
  <si>
    <t>Voluntary Repayment Bonus</t>
  </si>
  <si>
    <t>Death Write-off</t>
  </si>
  <si>
    <t>Bankruptcy write-off</t>
  </si>
  <si>
    <t>Balancing item</t>
  </si>
  <si>
    <t>Closing balance</t>
  </si>
  <si>
    <t>Carrying value</t>
  </si>
  <si>
    <t>Open balance</t>
  </si>
  <si>
    <t>Interest unwind</t>
  </si>
  <si>
    <t>Discount rate changes</t>
  </si>
  <si>
    <t>Closing carrying value</t>
  </si>
  <si>
    <t>Average cost of lending in cents per dollar (headline)</t>
  </si>
  <si>
    <t>Cost of loan collection</t>
  </si>
  <si>
    <t>For the year ending 31 March</t>
  </si>
  <si>
    <t xml:space="preserve"> Interest Rate</t>
  </si>
  <si>
    <t>Domestic Repayment Threshold ($ per year)</t>
  </si>
  <si>
    <t>1. Since 1 April 2006 there has been no interest on student loans where the borrower is New Zealand based.</t>
  </si>
  <si>
    <t>2. For New Zealand based borrowers compulsory repayments are based on earnings.</t>
  </si>
  <si>
    <t>3. Compulsory repayments for domestic borrowers are 12 cents in every dollar earned over the threshold.</t>
  </si>
  <si>
    <t xml:space="preserve">   This is calculated based on each pay, so, for example, when a borrower is paid weekly the threshold is 1/52 nd of the annual threshold.</t>
  </si>
  <si>
    <t>4. Before April 2013  the student loan repayment rate was 10 cents in every dollar earned over the repayment threshold.</t>
  </si>
  <si>
    <t>Jan-Jun</t>
  </si>
  <si>
    <t>Jul-Dec</t>
  </si>
  <si>
    <t>**</t>
  </si>
  <si>
    <t>Participation by domestic students in tertiary education</t>
  </si>
  <si>
    <t xml:space="preserve">Demographic characteristics of all active student loan borrowers </t>
  </si>
  <si>
    <t xml:space="preserve">Demographic characteristics of new active student loan borrowers </t>
  </si>
  <si>
    <t>Amount borrowed by loan component and sub-sector</t>
  </si>
  <si>
    <t>History of repayment thresholds and interest rates</t>
  </si>
  <si>
    <t>Student Loan Scheme administration costs</t>
  </si>
  <si>
    <t>Nominal and Carrying Value Movements</t>
  </si>
  <si>
    <t>Movement in the fair value due to impairment and discount rate changes over the last eight years</t>
  </si>
  <si>
    <t>T2.1</t>
  </si>
  <si>
    <t>2. The counts of borrowers have been randomly rounded to base 3.</t>
  </si>
  <si>
    <t>1. Students studying for more than one qualification are listed under the highest.</t>
  </si>
  <si>
    <t>Level 1–4 certificates</t>
  </si>
  <si>
    <t xml:space="preserve">Bachelors degrees or higher </t>
  </si>
  <si>
    <t>Qualification</t>
  </si>
  <si>
    <t xml:space="preserve">Missing </t>
  </si>
  <si>
    <t xml:space="preserve">Level 10 Doctorates </t>
  </si>
  <si>
    <t xml:space="preserve">Level 9 Masters </t>
  </si>
  <si>
    <t xml:space="preserve">Level 8 Honours/Postgrad cert/dip </t>
  </si>
  <si>
    <t xml:space="preserve">Level 7 Bachelors </t>
  </si>
  <si>
    <t xml:space="preserve">Level 5-7 Diplomas </t>
  </si>
  <si>
    <t xml:space="preserve">Level 4 Certificates </t>
  </si>
  <si>
    <t xml:space="preserve">Level 1-3 Certificates </t>
  </si>
  <si>
    <t>Number of students</t>
  </si>
  <si>
    <t>1. The counts of borrowers from 2020 onwards have been randomly rounded to base 3.</t>
  </si>
  <si>
    <t xml:space="preserve">Percentage of borrowers aged 26 or younger </t>
  </si>
  <si>
    <t>Borrowers aged 26 or younger</t>
  </si>
  <si>
    <t>65 &amp; over</t>
  </si>
  <si>
    <t xml:space="preserve">60 - 64 </t>
  </si>
  <si>
    <t xml:space="preserve">57 - 59 </t>
  </si>
  <si>
    <t xml:space="preserve">54 - 56 </t>
  </si>
  <si>
    <t xml:space="preserve">51 - 53 </t>
  </si>
  <si>
    <t xml:space="preserve">48 - 50 </t>
  </si>
  <si>
    <t xml:space="preserve">45 - 47 </t>
  </si>
  <si>
    <t xml:space="preserve">42 - 44 </t>
  </si>
  <si>
    <t xml:space="preserve">39 - 41 </t>
  </si>
  <si>
    <t xml:space="preserve">36 - 38 </t>
  </si>
  <si>
    <t xml:space="preserve">33 - 35 </t>
  </si>
  <si>
    <t xml:space="preserve">30 - 32 </t>
  </si>
  <si>
    <t xml:space="preserve">27 - 29 </t>
  </si>
  <si>
    <t xml:space="preserve">24 - 26 </t>
  </si>
  <si>
    <t xml:space="preserve">21 - 23 </t>
  </si>
  <si>
    <t xml:space="preserve">18 - 20 </t>
  </si>
  <si>
    <t>Under 18</t>
  </si>
  <si>
    <t>Age groups</t>
  </si>
  <si>
    <t xml:space="preserve">Trends in the age profile of borrowers </t>
  </si>
  <si>
    <t>2. Borrowers are counted in each sub-sector they studied in during the year.</t>
  </si>
  <si>
    <t>1. Colleges of education are included with universities.</t>
  </si>
  <si>
    <t xml:space="preserve">Note: </t>
  </si>
  <si>
    <t xml:space="preserve">Private training establishments </t>
  </si>
  <si>
    <t>Wānaga</t>
  </si>
  <si>
    <t xml:space="preserve">Institutes of technology and polytechnics </t>
  </si>
  <si>
    <t xml:space="preserve">Universities </t>
  </si>
  <si>
    <t>Average course fees borrowed by sub-sector</t>
  </si>
  <si>
    <t>2. Amount borrowed includes establishment fees.</t>
  </si>
  <si>
    <t>1. Borrowers are counted in the highest qualification level they studied in the year.</t>
  </si>
  <si>
    <t>Average borrowed for all qualifications</t>
  </si>
  <si>
    <t>Total borrower numbers</t>
  </si>
  <si>
    <t xml:space="preserve">Other </t>
  </si>
  <si>
    <t>Level 5–7 certificates/diplomas</t>
  </si>
  <si>
    <t>Bachelors degrees, graduate certificates and graduate diplomas</t>
  </si>
  <si>
    <t>Masters, honours, postgraduates certificates and postgraduate diplomas</t>
  </si>
  <si>
    <t xml:space="preserve">Student loan borrowers by level of qualification and average amount borrowed </t>
  </si>
  <si>
    <t xml:space="preserve">Living costs only </t>
  </si>
  <si>
    <t>Student allowances and living costs</t>
  </si>
  <si>
    <t xml:space="preserve">Student allowances only </t>
  </si>
  <si>
    <t>Number of students borrowing for living cost and receiving student allowances</t>
  </si>
  <si>
    <t>1.The counts have been randomly rounded to base 3.</t>
  </si>
  <si>
    <t>Living costs loan only</t>
  </si>
  <si>
    <t>Student allowances and living costs loan</t>
  </si>
  <si>
    <t>Average allowances and living costs loan ($)</t>
  </si>
  <si>
    <t>Average
 living costs loan ($)</t>
  </si>
  <si>
    <t>Average allowances ($)</t>
  </si>
  <si>
    <t xml:space="preserve">Number of students </t>
  </si>
  <si>
    <t>Student allowances compared with student loan living cost borrowing</t>
  </si>
  <si>
    <t>T6.1</t>
  </si>
  <si>
    <t>65+</t>
  </si>
  <si>
    <t>Overseas-based borrower only</t>
  </si>
  <si>
    <t>Age group</t>
  </si>
  <si>
    <t>NZ-based borrowers only</t>
  </si>
  <si>
    <t>All Borrowers</t>
  </si>
  <si>
    <t>Age range of borrower groups</t>
  </si>
  <si>
    <t>Median ($)</t>
  </si>
  <si>
    <t>Average ($)</t>
  </si>
  <si>
    <t>Year</t>
  </si>
  <si>
    <t xml:space="preserve">3. IR upgraded the system used to manage student loans in 2020.  Activity on accounts as part of this change, has impacted for some borrowers the categories their loans are reflected in. </t>
  </si>
  <si>
    <t>2. These are point-in-time volumes and therefore due to data being extracted on different dates may differ from the numbers in other tables.</t>
  </si>
  <si>
    <t>1. Repayments/Lending - loans closed are not included and therefore neither are the transactions</t>
  </si>
  <si>
    <t>Inactive</t>
  </si>
  <si>
    <t>Repaying</t>
  </si>
  <si>
    <t>Borrowing and repaying</t>
  </si>
  <si>
    <t xml:space="preserve">Borrowing </t>
  </si>
  <si>
    <t>Overseas-based borrowers</t>
  </si>
  <si>
    <t>New Zealand-based borrowers</t>
  </si>
  <si>
    <t>Borrower numbers by activity</t>
  </si>
  <si>
    <t>2. The borrowing uptake figure from 2020 onwards has been randomly rounded to base 3.</t>
  </si>
  <si>
    <t>1. Overall uptake rate reflects the mix of full-time and part-time students.</t>
  </si>
  <si>
    <t xml:space="preserve">Uptake rate </t>
  </si>
  <si>
    <t>Borrowing uptake</t>
  </si>
  <si>
    <t>Students eligible to borrow</t>
  </si>
  <si>
    <t xml:space="preserve">Average </t>
  </si>
  <si>
    <t>Course-related costs ($)</t>
  </si>
  <si>
    <t>Living costs ($)</t>
  </si>
  <si>
    <t>Course fees ($)</t>
  </si>
  <si>
    <t>Average and median amounts borrowed by component</t>
  </si>
  <si>
    <t>2.The counts of borrowers from 2020 onwards have been randomly rounded to base 3.</t>
  </si>
  <si>
    <t>while the figures for new borrowers were provided by Statistics New Zealand from the integrated dataset on student loans and allowances.</t>
  </si>
  <si>
    <t>1.The apparent discrepancy in the 1992 figures is due to different data sources.  The figures for all borrowers were provided by the Ministry of Education,</t>
  </si>
  <si>
    <t xml:space="preserve">Total active borrowers </t>
  </si>
  <si>
    <t xml:space="preserve">Number of total active borrowers and new active borrowers in each academic year </t>
  </si>
  <si>
    <t>Total amounts drawn by loan component</t>
  </si>
  <si>
    <t>Course Fees</t>
  </si>
  <si>
    <t>Living Costs</t>
  </si>
  <si>
    <t>Course-related Costs</t>
  </si>
  <si>
    <t xml:space="preserve">Borrowing trends since 1992 </t>
  </si>
  <si>
    <t>Loan borrowings ($m)</t>
  </si>
  <si>
    <t xml:space="preserve">Borrowers </t>
  </si>
  <si>
    <t>1. Borrowing includes establishment fees but does not take into account refunds to the Ministry of Social Development.</t>
  </si>
  <si>
    <t xml:space="preserve">2. The counts of borrowers from 2020 onwards has been randomly rounded to base 3.   </t>
  </si>
  <si>
    <t>Average loan ($)</t>
  </si>
  <si>
    <t>Median loan ($)</t>
  </si>
  <si>
    <t>Nominal balance ($m)</t>
  </si>
  <si>
    <t>Number of borrowers</t>
  </si>
  <si>
    <t>All borrowers summary</t>
  </si>
  <si>
    <t xml:space="preserve">Overseas-based borrowers </t>
  </si>
  <si>
    <t>Overall % change</t>
  </si>
  <si>
    <t>Overall $m increase</t>
  </si>
  <si>
    <t>OBB</t>
  </si>
  <si>
    <t>NZB</t>
  </si>
  <si>
    <t>All borrowers</t>
  </si>
  <si>
    <t xml:space="preserve"> Overall # change</t>
  </si>
  <si>
    <t>Nominal Balance ($ million)</t>
  </si>
  <si>
    <t>Number of Borrowers</t>
  </si>
  <si>
    <t>Number of Borrowers and Nominal Balance</t>
  </si>
  <si>
    <t>1. Totals may not appear to add because of rounding.</t>
  </si>
  <si>
    <t>PAYE</t>
  </si>
  <si>
    <t>Annual % change</t>
  </si>
  <si>
    <t>Repayments</t>
  </si>
  <si>
    <t>Loan Repayments</t>
  </si>
  <si>
    <t>Average amount outstanding ($)</t>
  </si>
  <si>
    <t>No. of borrowers</t>
  </si>
  <si>
    <t>Overdue amount ($m)</t>
  </si>
  <si>
    <t>Total/overall</t>
  </si>
  <si>
    <t>Overseas-based</t>
  </si>
  <si>
    <t>New Zealand-based</t>
  </si>
  <si>
    <t>Overdue repayments</t>
  </si>
  <si>
    <t>$million</t>
  </si>
  <si>
    <t>Loan Repayments directly from borrowers</t>
  </si>
  <si>
    <t>&gt;10 years</t>
  </si>
  <si>
    <t>5-10 years</t>
  </si>
  <si>
    <t>2-5 years</t>
  </si>
  <si>
    <t>1-2 years</t>
  </si>
  <si>
    <t>7-12 months</t>
  </si>
  <si>
    <t>4-6 months</t>
  </si>
  <si>
    <t>2-3 months</t>
  </si>
  <si>
    <t>0-1 month</t>
  </si>
  <si>
    <t>Overseas-based Borrowers</t>
  </si>
  <si>
    <t>New Zealand-based  Borrowers</t>
  </si>
  <si>
    <t>Age of overdue
repayments</t>
  </si>
  <si>
    <t>Special deduction rate</t>
  </si>
  <si>
    <t>Special rate type</t>
  </si>
  <si>
    <t>Repayment Deduction Exemption</t>
  </si>
  <si>
    <t>Unused repayment rate</t>
  </si>
  <si>
    <t>Hardship</t>
  </si>
  <si>
    <t>Capitalisation of overdue amounts</t>
  </si>
  <si>
    <t>New Zealand-based capitalisations</t>
  </si>
  <si>
    <t>Amount capitalised ($ million)</t>
  </si>
  <si>
    <t>Overseas-based capitalisations</t>
  </si>
  <si>
    <t>Loans repaid</t>
  </si>
  <si>
    <t>Write-off due to death, bankruptcy or fraud</t>
  </si>
  <si>
    <t>Write-offs</t>
  </si>
  <si>
    <t>Bankrupt</t>
  </si>
  <si>
    <t>Deceased</t>
  </si>
  <si>
    <t>Fraud</t>
  </si>
  <si>
    <t>Number of cases</t>
  </si>
  <si>
    <t>&lt;6</t>
  </si>
  <si>
    <t>Pacific people</t>
  </si>
  <si>
    <t>Pacific People</t>
  </si>
  <si>
    <t>1. Shown is the median loan balance in dollars following the last year of study, and the same figure deflated to March 2001 dollars.</t>
  </si>
  <si>
    <t>1. Data relates to domestic students enrolled at any time during the year.</t>
  </si>
  <si>
    <t>2. Participation excludes industry training, non-government-funded private training establishments (PTEs), formal courses of a week or less, and all non-formal learning.</t>
  </si>
  <si>
    <t>3. The difference between student numbers and EFTS numbers relates to the proportion of part-time students enrolled and the study load they enrol for.</t>
  </si>
  <si>
    <t>Domestic students</t>
  </si>
  <si>
    <t>participating in tertiary</t>
  </si>
  <si>
    <t xml:space="preserve">20 years old and under </t>
  </si>
  <si>
    <t>education</t>
  </si>
  <si>
    <t xml:space="preserve">21-26 years old </t>
  </si>
  <si>
    <t xml:space="preserve">27-50 years old </t>
  </si>
  <si>
    <t xml:space="preserve">Over 50 years old </t>
  </si>
  <si>
    <t xml:space="preserve">Female </t>
  </si>
  <si>
    <t xml:space="preserve">Male </t>
  </si>
  <si>
    <t xml:space="preserve">Māori </t>
  </si>
  <si>
    <t xml:space="preserve">Asian </t>
  </si>
  <si>
    <t xml:space="preserve">Non-degree </t>
  </si>
  <si>
    <t>completing qualifications (000)</t>
  </si>
  <si>
    <t xml:space="preserve">Bachelors </t>
  </si>
  <si>
    <t xml:space="preserve">Postgraduate </t>
  </si>
  <si>
    <t xml:space="preserve">Total </t>
  </si>
  <si>
    <t>Full-time students eligible to borrow</t>
  </si>
  <si>
    <t>Full-time student borrowing uptake</t>
  </si>
  <si>
    <t xml:space="preserve">Full-time uptake rate </t>
  </si>
  <si>
    <t>Part-time students eligible to borrow</t>
  </si>
  <si>
    <t>Part-time student borrowing uptake</t>
  </si>
  <si>
    <t xml:space="preserve">Part-time uptake rate </t>
  </si>
  <si>
    <t>Balance range</t>
  </si>
  <si>
    <t>Cost of lending in cents per dollar lent in half years</t>
  </si>
  <si>
    <t>Number of students eligible to borrow, number borrowing and the uptake rate (full-time and part-time students)</t>
  </si>
  <si>
    <t xml:space="preserve">Number of students eligible to borrow, number borrowing and the uptake rate </t>
  </si>
  <si>
    <t>1. Shown is median leaving debt. Also shown is median post-study repayment time - a mixture of real experience and modelling.  Note that these have been independently determined.</t>
  </si>
  <si>
    <t>Overdue student loan repayments</t>
  </si>
  <si>
    <t xml:space="preserve">1. All amounts exclude GST. </t>
  </si>
  <si>
    <t>1. The impairment shown applies to the fair value and so differs from the impairment of the carrying value reported in Annual Reports prior to 2018.</t>
  </si>
  <si>
    <t>1. In April 2020, legislation was introduced to allow for loans taken out prior to 2000 to be written off if identity theft has occurred and the correct borrower cannot be identified.</t>
  </si>
  <si>
    <t>Average amount borrowerd ($)</t>
  </si>
  <si>
    <t>Percentage of leavers</t>
  </si>
  <si>
    <t>Other</t>
  </si>
  <si>
    <t>Date</t>
  </si>
  <si>
    <t>Calendar_Year</t>
  </si>
  <si>
    <t>Tot_Bor_Dollar_Uni</t>
  </si>
  <si>
    <t>Tot_Bor_Dollar_Poly</t>
  </si>
  <si>
    <t>Tot_Bor_Dollar_Wan</t>
  </si>
  <si>
    <t>2023/24</t>
  </si>
  <si>
    <t>2023/24*</t>
  </si>
  <si>
    <t>20.01 - 1,999</t>
  </si>
  <si>
    <t>2,000 - 3,999</t>
  </si>
  <si>
    <t>4,000 - 5,999</t>
  </si>
  <si>
    <t>6,000 - 7,999</t>
  </si>
  <si>
    <t>8,000 - 9,999</t>
  </si>
  <si>
    <t>10,000 - 14,999</t>
  </si>
  <si>
    <t>15,000 - 19,999</t>
  </si>
  <si>
    <t>20,000 - 24,999</t>
  </si>
  <si>
    <t>25,000 - 29,999</t>
  </si>
  <si>
    <t>30,000 - 34,999</t>
  </si>
  <si>
    <t>35,000 - 39,999</t>
  </si>
  <si>
    <t>40,000 - 44,999</t>
  </si>
  <si>
    <t>45,000 - 49,999</t>
  </si>
  <si>
    <t>50,000 - 54,999</t>
  </si>
  <si>
    <t>55,000 - 59,999</t>
  </si>
  <si>
    <t>60,000 - 79,999</t>
  </si>
  <si>
    <t>100,000 - 119,999</t>
  </si>
  <si>
    <t>120,000 - 139,999</t>
  </si>
  <si>
    <t>&gt; 139,999</t>
  </si>
  <si>
    <t>80,000 - 99,999</t>
  </si>
  <si>
    <t>1. 2023/24* results include a discovery that was run in Nov 2023 to identify customers who might be eligible for this exemption. As a result, there were an additional 1,400 cases added for the month and increased volumes for the remainder of the year.</t>
  </si>
  <si>
    <t>&lt;&lt;&lt;source</t>
  </si>
  <si>
    <t>2, 7</t>
  </si>
  <si>
    <t xml:space="preserve">1. The balance at 30 June 2007 has been restated as per table 15 of the 2008 annual report to exclude accrued interest that would be subsequently written off. All </t>
  </si>
  <si>
    <t>other nominal balance figures are as per the accounts as published in annual reports.</t>
  </si>
  <si>
    <t>2. Interest and penalty amounts are only available for the 2008/09 and later fiscal years. Prior to this, these amounts are implicit in the balancing item.</t>
  </si>
  <si>
    <t>3. The no interest for New Zealand-based borrowers policy came into effect on 1 April 2006.</t>
  </si>
  <si>
    <t>6. Prior to 2008/09, the balancing item includes penalties and loan interest charged. In 2011/12, the balancing item reflects adjustments over the period.</t>
  </si>
  <si>
    <t>7. The interest in 2008/09 is low because in that year $96 million was reversed due to over-charging interest on borrower accounts in prior years.</t>
  </si>
  <si>
    <t>Balance range ($)</t>
  </si>
  <si>
    <t>Asians</t>
  </si>
  <si>
    <t>Europeans</t>
  </si>
  <si>
    <t>Maori</t>
  </si>
  <si>
    <t>MELAA</t>
  </si>
  <si>
    <t>Pasifika</t>
  </si>
  <si>
    <t>Median borrowed for all qualifications</t>
  </si>
  <si>
    <t>Borrowing amount
 ($ million)</t>
  </si>
  <si>
    <t>Direct NZ</t>
  </si>
  <si>
    <t>Direct Overseas</t>
  </si>
  <si>
    <t>Course fees</t>
  </si>
  <si>
    <t>Course related costs</t>
  </si>
  <si>
    <t>Administration fees</t>
  </si>
  <si>
    <t>Total amount borrowed</t>
  </si>
  <si>
    <t xml:space="preserve">2. The ethnicity is reported using 'multiple response', meaning that people are counted in each broad ethnic group they identify with. </t>
  </si>
  <si>
    <t>Ethnicity</t>
  </si>
  <si>
    <t xml:space="preserve">1.The ethnicity is reported using 'multiple response', meaning that people are counted in each broad ethnic group they identify with. </t>
  </si>
  <si>
    <t>Percentage of borrowers who have fully repaid having left study in the year shown</t>
  </si>
  <si>
    <t>No.</t>
  </si>
  <si>
    <t>3. The counts of borrowers have been randomly rounded to base 3 and may not appear to add.</t>
  </si>
  <si>
    <t>1. The counts of borrowers have been randomly rounded to base 3 and may not appear to add.</t>
  </si>
  <si>
    <t>Amount borrowed by loan component and ethnicity</t>
  </si>
  <si>
    <t>Amount borrowed by loan component, gender and ethnicity</t>
  </si>
  <si>
    <t>T4.5</t>
  </si>
  <si>
    <t>T4.6</t>
  </si>
  <si>
    <t>New Zealand-based Borrowers</t>
  </si>
  <si>
    <t>&lt;5,000</t>
  </si>
  <si>
    <t>5,001-10,000</t>
  </si>
  <si>
    <t>10,001-15,000</t>
  </si>
  <si>
    <t>15,001-20,000</t>
  </si>
  <si>
    <t>20,001-25,000</t>
  </si>
  <si>
    <t>25,001-30,000</t>
  </si>
  <si>
    <t>30,001-35,000</t>
  </si>
  <si>
    <t>35,001-40,000</t>
  </si>
  <si>
    <t>40,001-45,000</t>
  </si>
  <si>
    <t>45,001-50,000</t>
  </si>
  <si>
    <t>50,001-55,000</t>
  </si>
  <si>
    <t>55,001-60,000</t>
  </si>
  <si>
    <t>60,001-65,000</t>
  </si>
  <si>
    <t>65,001-70,000</t>
  </si>
  <si>
    <t>70,001-75,000</t>
  </si>
  <si>
    <t>75,001-80,000</t>
  </si>
  <si>
    <t>80,001-85,000</t>
  </si>
  <si>
    <t>85,001-90,000</t>
  </si>
  <si>
    <t>90,001-95,000</t>
  </si>
  <si>
    <t>95,001-100,000</t>
  </si>
  <si>
    <t>100,001-105,000</t>
  </si>
  <si>
    <t>105,001-110,000</t>
  </si>
  <si>
    <t>110,001-115,000</t>
  </si>
  <si>
    <t>115,001-120,000</t>
  </si>
  <si>
    <t>120,001-125,000</t>
  </si>
  <si>
    <t>125,001-130,000</t>
  </si>
  <si>
    <t>130,001-135,000</t>
  </si>
  <si>
    <t>135,001-140,000</t>
  </si>
  <si>
    <t>140,001-145,000</t>
  </si>
  <si>
    <t>145,001-150,000</t>
  </si>
  <si>
    <t>&gt;150,000</t>
  </si>
  <si>
    <t>150,001-155,000</t>
  </si>
  <si>
    <t>155,001-160,000</t>
  </si>
  <si>
    <t>160,001-165,000</t>
  </si>
  <si>
    <t>165,001-170,000</t>
  </si>
  <si>
    <t>170,001-175,000</t>
  </si>
  <si>
    <t>175,001-180,000</t>
  </si>
  <si>
    <t>180,001-185,000</t>
  </si>
  <si>
    <t>185,001-190,000</t>
  </si>
  <si>
    <t>190,001-195,000</t>
  </si>
  <si>
    <t>195,001-200,000</t>
  </si>
  <si>
    <t>&gt;200,000</t>
  </si>
  <si>
    <t>F10.1</t>
  </si>
  <si>
    <t>F10.2</t>
  </si>
  <si>
    <t>Percentage</t>
  </si>
  <si>
    <t>Lending and initial-write down on this lending</t>
  </si>
  <si>
    <t>F12.1</t>
  </si>
  <si>
    <t>T18</t>
  </si>
  <si>
    <t>T18.1</t>
  </si>
  <si>
    <t>Refer to Table 1, Part 1, Page 15 of the Student Loan Scheme Annual Report 2024/25</t>
  </si>
  <si>
    <t>Student Loan Scheme Annual Report 2024/25</t>
  </si>
  <si>
    <t>Refer to Figure 2, Part 1, Page 16 of the Student Loan Scheme Annual Report 2024/25</t>
  </si>
  <si>
    <t>This is a supporting table for Figure 2, Part 1, Page 16 of the Student Loan Scheme Annual Report 2024/25</t>
  </si>
  <si>
    <t>Refer to Figure 3, Part 1, Page 17 of the Student Loan Scheme Annual Report 2024/25</t>
  </si>
  <si>
    <t>Refer Figure 4, Part 1, Page 18 of the Student Loan Scheme Annual Report 2024/25</t>
  </si>
  <si>
    <t>Refer to Figure 5, Part 1, Page 20 of the Student Loan Scheme Annual Report 2024/25</t>
  </si>
  <si>
    <t>Refer to Table 2, Part 1, Page 21 of the Student Loan Scheme Annual Report 2024/25</t>
  </si>
  <si>
    <t>This is a supporting table for Table 2, Part 1, Page 21 of the Student Loan Scheme Annual Report 2024/25</t>
  </si>
  <si>
    <t>Refer to Table 14, Part 1, Page 38 of the Student Loan Scheme Annual Report 2024/25</t>
  </si>
  <si>
    <t>4. These figures have been restated and so might not agree with previous annual reports.</t>
  </si>
  <si>
    <t>Trends in level of study among borrowers in 2024</t>
  </si>
  <si>
    <t>2023 - 2024 change</t>
  </si>
  <si>
    <t>Percentiles of leaving debt and repayment time for leavers in 2023 who completed a qualification by level of study and gender</t>
  </si>
  <si>
    <t>Median leaving debt and repayment time by ethnicity and level of study for leavers in 2023</t>
  </si>
  <si>
    <t>Quartiles of actual and forecast repayment times for borrowers who left study in 2005-2023 by level of study</t>
  </si>
  <si>
    <t>Leaving Debt and Forecast repayment times for borrowers who left study in 2023</t>
  </si>
  <si>
    <t>Overview of students loan at 30 June 2025 and the two preceding years</t>
  </si>
  <si>
    <t>Under 19</t>
  </si>
  <si>
    <t>Average and Median Loan Balances as at 30 June 2025</t>
  </si>
  <si>
    <t>2024/25</t>
  </si>
  <si>
    <t>Range and Distribution of loan balances at 30 June 2025</t>
  </si>
  <si>
    <t>% Change 
2024-25</t>
  </si>
  <si>
    <t>Age and location of overdue repayments at 30 June 2025</t>
  </si>
  <si>
    <t>Number of loans fully repaid at 30 June 2025</t>
  </si>
  <si>
    <t>$10,054 million</t>
  </si>
  <si>
    <t>$544 million for the financial year 2025/26   </t>
  </si>
  <si>
    <t>2. Fees Free represents the amount spent on paying tuition fees for Fees Free eligible students via the first-year Fees Free policy and the Targeted Training and Apprenticeship Fund (TTAF). The amount here only includes funding for students enrolled in provider-based tertiary education. TTAF ended in December 2022.</t>
  </si>
  <si>
    <t>3. The following items of expenditure are not covered: industry training, community education, scholarships, Youth Guarantee, Centres of Research Excellence, funds for the administration of the tertiary education system, Performance-based Research Fund (PBRF) and capital expenditure Performance-Based Research Fund (PBRF) and capital expenditure.</t>
  </si>
  <si>
    <t>1. Graduate earnings are attributed only to the highest qualification completed .</t>
  </si>
  <si>
    <t>2. Sources of data used to identify the highest qualification completed include the Single Data Return, Industry Training Register and New Zealand Qualifications Authority (NZQA) register.</t>
  </si>
  <si>
    <t>3. The definition of employed graduates and employed population is based on income from employed taxable sources. A person is considered employed if their yearly income in the 2024 tax year from employed sources exceeded $24,128 (one-half of the minimum wage over 52 weeks, with 40 working hours in a week).</t>
  </si>
  <si>
    <t>4. All earnings are measured in the 2024 tax year . Any negative earnings (income losses) were zeroed.</t>
  </si>
  <si>
    <t>5. For comparison purposes, the median earnings of the employed New Zealand population were calculated for age groups matching the median age of graduate groups in each year. </t>
  </si>
  <si>
    <t>6. All median earnings were rounded to the nearest dollar. Percentages presented here are based on rounded earnings and are shown as whole numbers.</t>
  </si>
  <si>
    <t xml:space="preserve">1. This data relates to domestic students enrolled at any time during the year. </t>
  </si>
  <si>
    <t xml:space="preserve">2. Participation excludes industry training, non-Government-funded PTEs, formal courses of a week or less, and all non-formal learning. </t>
  </si>
  <si>
    <t xml:space="preserve">3. A small number of students complete qualifications at different levels in the same year, so the sum of the three levels may be higher than the number of students completing their qualifications in a given year. </t>
  </si>
  <si>
    <t xml:space="preserve">4. Students are counted in each ethnic group they identify with, so the sum of the various ethnic groups may not add up to the total. </t>
  </si>
  <si>
    <t>5. Data in this table, including totals, has been rounded so the sum of individual counts may not add up to the total.</t>
  </si>
  <si>
    <t>Refer to Table 3, Part 1, Page 23 of the Student Loan Scheme Annual Report 2024/25</t>
  </si>
  <si>
    <t>2. Active student loan borrowers are those who borrowed from the Scheme in the calendar year.</t>
  </si>
  <si>
    <t>3. Borrowers can select more than one ethnic group, so the sum of all ethnic groups may not add up to 100 percent</t>
  </si>
  <si>
    <t>4. ‘Other’ includes borrowers who identified themselves with three or more ethnic groups.</t>
  </si>
  <si>
    <t>Refer to Figure 6, Part 1, Page 24 of the Student Loan Scheme Annual Report 2024/25</t>
  </si>
  <si>
    <t>Refer to Figure 7, Part 1, Page 25 of the Student Loan Scheme Annual Report 2024/25</t>
  </si>
  <si>
    <t>1. PTE stands for Private Training Establishment.</t>
  </si>
  <si>
    <t>2. Borrowing amount does not include establishment fees.</t>
  </si>
  <si>
    <t>3. Total is a count of unique individuals.</t>
  </si>
  <si>
    <t>Refer to Table 4, Part 1, Page 26 of the Student Loan Scheme Annual Report 2024/25</t>
  </si>
  <si>
    <t>Refer to Figure 8, Part 1, Page 28 of the Student Loan Scheme Annual Report 2024/25</t>
  </si>
  <si>
    <t>3. The population for this table is composed of those who studied in 2023, but did not study in 2024, and who completed a qualification at the level shown in 2023. People who graduate but continue to study are excluded from this table.</t>
  </si>
  <si>
    <t>5. Students who identify as ‘another gender’ are excluded as they account for 1 percent of the data</t>
  </si>
  <si>
    <t>Refer to Table 5, Part 1, Page 30 of the Student Loan Scheme Annual Report 2024/25</t>
  </si>
  <si>
    <t>Source: Ministry of Education | Te Tāhuhu o te Mātauranga, Ministry of Social Development | Te Manatū Whakahiato ora, Tertiary Education Commission | Te Amorangi Mātauranga Matua and Inland Revenue | Te Tari Taake.</t>
  </si>
  <si>
    <t>1. This table presents expenditure on a calendar-year basis. Prior to last year's edition of the Student Loan Scheme Annual Report, this was presented on a fiscal-year basis. Government expenditure on tuition subsidies and Fees Free for practical purposes, can only be split into provider-based and workplace-based expenditure on a calendar-year basis. This table presents expenditure on provider-based tertiary education tuition subsidies and Fees Free.</t>
  </si>
  <si>
    <r>
      <rPr>
        <b/>
        <sz val="10"/>
        <color theme="1"/>
        <rFont val="Arial"/>
        <family val="2"/>
      </rPr>
      <t>Source:</t>
    </r>
    <r>
      <rPr>
        <sz val="10"/>
        <color theme="1"/>
        <rFont val="Arial"/>
        <family val="2"/>
      </rPr>
      <t xml:space="preserve"> Stats New Zealand IDI | Tatauranga Aotearoa</t>
    </r>
  </si>
  <si>
    <r>
      <t xml:space="preserve">Source: </t>
    </r>
    <r>
      <rPr>
        <sz val="10"/>
        <color theme="1"/>
        <rFont val="Arial"/>
        <family val="2"/>
      </rPr>
      <t>Stats New Zealand IDI | Tatauranga Aotearoa, Tertiary Education Commission | Te Amorangi Mātauranga Matua interpretation.</t>
    </r>
  </si>
  <si>
    <r>
      <rPr>
        <b/>
        <sz val="10"/>
        <color theme="1"/>
        <rFont val="Arial"/>
        <family val="2"/>
      </rPr>
      <t xml:space="preserve">Source: </t>
    </r>
    <r>
      <rPr>
        <sz val="10"/>
        <color theme="1"/>
        <rFont val="Arial"/>
        <family val="2"/>
      </rPr>
      <t>Stats New Zealand IDI | Tatauranga Aotearoa</t>
    </r>
  </si>
  <si>
    <r>
      <rPr>
        <b/>
        <sz val="10"/>
        <color theme="1"/>
        <rFont val="Arial"/>
        <family val="2"/>
      </rPr>
      <t>Source:</t>
    </r>
    <r>
      <rPr>
        <sz val="10"/>
        <color theme="1"/>
        <rFont val="Arial"/>
        <family val="2"/>
      </rPr>
      <t xml:space="preserve"> Ministry of Education | Te Tāhuhu o te Mātauranga</t>
    </r>
  </si>
  <si>
    <t>6. Figures for historical years may differ from those published in previous Student Loan Annual Reports due to subsequent data updates.</t>
  </si>
  <si>
    <r>
      <t xml:space="preserve">Source: </t>
    </r>
    <r>
      <rPr>
        <sz val="10"/>
        <color theme="1"/>
        <rFont val="Arial"/>
        <family val="2"/>
      </rPr>
      <t>Ministry of Social Development | Te Manatū Whakahiato ora and Ministry of Education | Te Tāhuhu o te Mātauranga</t>
    </r>
  </si>
  <si>
    <r>
      <t xml:space="preserve">Source: </t>
    </r>
    <r>
      <rPr>
        <sz val="10"/>
        <color theme="1"/>
        <rFont val="Arial"/>
        <family val="2"/>
      </rPr>
      <t>Ministry of Social Development | Te Manatū Whakahiato ora</t>
    </r>
  </si>
  <si>
    <t>5. The counts of borrowers have been randomly rounded to base 3 and may not appear to add up to the total. The age-group counts are sums of individual age-level counts that are each randomly rounded to base 3. additional uncertainity in these numbers.</t>
  </si>
  <si>
    <t>This is a supporting table for Table 3, Part 1, Page 23 of the Student Loan Scheme Annual Report 2024/25</t>
  </si>
  <si>
    <t>This is a supporting table for Figure 6, Part 1, Page 24 of the Student Loan Scheme Annual Report 2024/25</t>
  </si>
  <si>
    <t>This is a supporting table for Figure 7, Part 1, Page 25 of the Student Loan Scheme Annual Report 2024/25</t>
  </si>
  <si>
    <t>This is a supporting table for Table 4, Part 1, Page 26 of the Student Loan Scheme Annual Report 2024/25</t>
  </si>
  <si>
    <t>This is a supporting table for Figure 8, Part 1, Page 28 of the Student Loan Scheme Annual Report 2024/25</t>
  </si>
  <si>
    <r>
      <rPr>
        <b/>
        <sz val="10"/>
        <color theme="1"/>
        <rFont val="Arial"/>
        <family val="2"/>
      </rPr>
      <t xml:space="preserve">Source: </t>
    </r>
    <r>
      <rPr>
        <sz val="10"/>
        <color theme="1"/>
        <rFont val="Arial"/>
        <family val="2"/>
      </rPr>
      <t xml:space="preserve"> Ministry of Social Development | Te Manatū Whakahiato ora and Tatauranga Aotearoa | Stats NZ IDI</t>
    </r>
  </si>
  <si>
    <r>
      <rPr>
        <b/>
        <sz val="10"/>
        <color theme="1"/>
        <rFont val="Arial"/>
        <family val="2"/>
      </rPr>
      <t xml:space="preserve">Source: </t>
    </r>
    <r>
      <rPr>
        <sz val="10"/>
        <color theme="1"/>
        <rFont val="Arial"/>
        <family val="2"/>
      </rPr>
      <t>Tatauranga Aotearoa | Statistics New Zealand IDI and Ministry of Education | Te Tāhuhu o te Mātauranga Student Loans Integrated Model</t>
    </r>
  </si>
  <si>
    <t>Refer to Table 6, Part 1, Page 31 of the Student Loan Scheme Annual Report 2024/25</t>
  </si>
  <si>
    <r>
      <rPr>
        <b/>
        <sz val="10"/>
        <color theme="1"/>
        <rFont val="Arial"/>
        <family val="2"/>
      </rPr>
      <t>Source:</t>
    </r>
    <r>
      <rPr>
        <sz val="10"/>
        <color theme="1"/>
        <rFont val="Arial"/>
        <family val="2"/>
      </rPr>
      <t xml:space="preserve"> Tatauranga Aotearoa | Statistics New Zealand IDI and Ministry of Education | Te Tāhuhu o te Mātauranga Student Loans Integrated Model</t>
    </r>
  </si>
  <si>
    <t>2. The borrowers included are those who studied in 2023 and did not study in 2024. These numbers do not take account of the borrowers’ qualification completion status.</t>
  </si>
  <si>
    <t>3. Borrowers’ ethnicity is reported using ‘multiple response’ – they are counted in each broad ethnic group they identify with</t>
  </si>
  <si>
    <t>This is a supporting table for Table 6, Part 1, Page 31 of the Student Loan Scheme Annual Report 2024/25</t>
  </si>
  <si>
    <t>Refer to Table 7, Part 1, Page 32 of the Student Loan Scheme Annual Report 2024/25</t>
  </si>
  <si>
    <t>2. Borrowers’ ethnicity is reported using ‘multiple response’ – they are counted in each broad ethnic group they identify with</t>
  </si>
  <si>
    <t>3. Shown are quartiles of post-study repayment time, which is a mixture of real experience and modelling. Also shown are percentiles of leaving debt.</t>
  </si>
  <si>
    <t>Refer to Table 8, Part 1, Page 34 of the Student Loan Scheme Annual Report 2024/25</t>
  </si>
  <si>
    <r>
      <rPr>
        <b/>
        <sz val="10"/>
        <color theme="1"/>
        <rFont val="Arial"/>
        <family val="2"/>
      </rPr>
      <t>Source:</t>
    </r>
    <r>
      <rPr>
        <sz val="10"/>
        <color theme="1"/>
        <rFont val="Arial"/>
        <family val="2"/>
      </rPr>
      <t xml:space="preserve"> Inland Revenue | Te Tari Taake </t>
    </r>
  </si>
  <si>
    <t>Refer to Figure 9, Part 1, Page 35 of the Student Loan Scheme Annual Report 2024/25</t>
  </si>
  <si>
    <t>This is a supporting table for Figure 9, Part 1, Page 35 of the Student Loan Scheme Annual Report 2024/25</t>
  </si>
  <si>
    <t>Refer to Figure 10, Part 1, Page 36 of the Student Loan Scheme Annual Report 2024/25</t>
  </si>
  <si>
    <t>This is a supporting table to Figure 10, Part 1, Page 36 of the Student Loan Scheme Annual Report 2024/25</t>
  </si>
  <si>
    <t>Refer to Table 9, Part 1, Page 37 of the Student Loan Scheme Annual Report 2024/25</t>
  </si>
  <si>
    <r>
      <t>Source:</t>
    </r>
    <r>
      <rPr>
        <sz val="10"/>
        <color theme="1"/>
        <rFont val="Arial"/>
        <family val="2"/>
      </rPr>
      <t xml:space="preserve"> Inland Revenue | Te Tari Taake administration data.</t>
    </r>
  </si>
  <si>
    <r>
      <rPr>
        <b/>
        <sz val="10"/>
        <color theme="1"/>
        <rFont val="Arial"/>
        <family val="2"/>
      </rPr>
      <t>Source:</t>
    </r>
    <r>
      <rPr>
        <sz val="10"/>
        <color theme="1"/>
        <rFont val="Arial"/>
        <family val="2"/>
      </rPr>
      <t xml:space="preserve"> Inland Revenue | Te Tari Taake administration data</t>
    </r>
  </si>
  <si>
    <t>Refer to Table 10, Part 1, Page 38 of the Student Loan Scheme Annual Report 2024/25</t>
  </si>
  <si>
    <r>
      <rPr>
        <b/>
        <sz val="10"/>
        <color theme="1"/>
        <rFont val="Arial"/>
        <family val="2"/>
      </rPr>
      <t>Source:</t>
    </r>
    <r>
      <rPr>
        <sz val="10"/>
        <color theme="1"/>
        <rFont val="Arial"/>
        <family val="2"/>
      </rPr>
      <t xml:space="preserve"> Inland Revenue | Te Tari Taake  </t>
    </r>
  </si>
  <si>
    <t>This is a supporting table for Table 10, Part 1, Page 38 of the Student Loan Scheme Annual Report 2024/25</t>
  </si>
  <si>
    <t>Refer to Table 11, Part 1, Page 39 of the Student Loan Scheme Annual Report 2024/25</t>
  </si>
  <si>
    <t>Refer to Table 13, Part 1, Page 40 of the Student Loan Scheme Annual Report 2024/25</t>
  </si>
  <si>
    <t>Refer to Table 12, Part 1, Page 40 of the Student Loan Scheme Annual Report 2024/25</t>
  </si>
  <si>
    <r>
      <rPr>
        <b/>
        <sz val="10"/>
        <color theme="1"/>
        <rFont val="Arial"/>
        <family val="2"/>
      </rPr>
      <t>Source:</t>
    </r>
    <r>
      <rPr>
        <sz val="10"/>
        <color theme="1"/>
        <rFont val="Arial"/>
        <family val="2"/>
      </rPr>
      <t xml:space="preserve"> Inland Revenue | Te Tari Taake  administration data.</t>
    </r>
  </si>
  <si>
    <t>Refer to Table 15, Part 1, Page 42 of the Student Loan Scheme Annual Report 2024/25</t>
  </si>
  <si>
    <r>
      <rPr>
        <b/>
        <sz val="10"/>
        <rFont val="Arial"/>
        <family val="2"/>
      </rPr>
      <t>Source:</t>
    </r>
    <r>
      <rPr>
        <sz val="10"/>
        <rFont val="Arial"/>
        <family val="2"/>
      </rPr>
      <t xml:space="preserve"> Ministry of Education | Te Tāhuhu o te Mātauranga</t>
    </r>
  </si>
  <si>
    <t>Refer to Figure 11, Part 2, Page 45 of the Student Loan Scheme Annual Report 2024/25</t>
  </si>
  <si>
    <t>Refer to Figure 12, Part 2, Page 46 of the Student Loan Scheme Annual Report 2024/25</t>
  </si>
  <si>
    <t>This is a supporting table for Figure 12, Part 2, Page 46 of the Student Loan Scheme Annual Report 2024/25</t>
  </si>
  <si>
    <t>Refer to Figure 13, Part 2, Page 47 of the Student Loan Scheme Annual Report 2024/25</t>
  </si>
  <si>
    <t>Refer to Table 16 Part 2, Page 48 of the Student Loan Scheme Annual Report 2024/25</t>
  </si>
  <si>
    <r>
      <rPr>
        <b/>
        <sz val="10"/>
        <color theme="1"/>
        <rFont val="Arial"/>
        <family val="2"/>
      </rPr>
      <t>Source:</t>
    </r>
    <r>
      <rPr>
        <sz val="10"/>
        <color theme="1"/>
        <rFont val="Arial"/>
        <family val="2"/>
      </rPr>
      <t xml:space="preserve"> Ministry of Social Development | Te Manatū Whakahiato ora, Inland Revenue | Te Tari Taake, Ministry of Education | Te Tāhuhu o te Mātauranga and Stats New Zealand IDI | Tatauranga Aotearoa</t>
    </r>
  </si>
  <si>
    <t>Refer to Table 17, Part 2, Page 49 of the Student Loan Scheme Annual Report 2024/25</t>
  </si>
  <si>
    <r>
      <rPr>
        <b/>
        <sz val="10"/>
        <color theme="1"/>
        <rFont val="Arial"/>
        <family val="2"/>
      </rPr>
      <t>Source:</t>
    </r>
    <r>
      <rPr>
        <sz val="10"/>
        <color theme="1"/>
        <rFont val="Arial"/>
        <family val="2"/>
      </rPr>
      <t xml:space="preserve"> Ministry of Education | Te Tāhuhu o te Mātauranga, Inland Revenue | Te Tari Taake</t>
    </r>
  </si>
  <si>
    <t>Refer to Table 18, Part 2, Page 50 of the Student Loan Scheme Annual Report 2024/25</t>
  </si>
  <si>
    <t>4. The establishment fee is the amount charged by the Ministry of Social Development | Te Manatū Whakahiato Ora to borrowers each time they take out a loan.</t>
  </si>
  <si>
    <t>5. The administration fee is an annual fee charged by Inland Revenue | Te Tari Taake, added to loans on 31 March. This fee is only charged if an establishment fee has not been charged in the same tax year. This was first charged in 2011/12.</t>
  </si>
  <si>
    <t>8. New lending is net of repayments made to the Ministry of Social Development | Te Manatū Whakahiato Ora, which were mostly refunded course fees. The repayments are those made to Inland Revenue | Te Tari Taake only.</t>
  </si>
  <si>
    <t>9. In the 2011 and earlier annual reports, refunded course fees were counted both in the lending and the repayment lines.</t>
  </si>
  <si>
    <t>10. From 1 April 2012, the initial write-down is applied to new borrowing net of refunded course fees. Prior to this, gross lending was written-down.</t>
  </si>
  <si>
    <t>11. The closing carrying value as at 30 June 2018 differs from the opening value the next year by $627 million. This uplift occurred because of the switch to fair value accounting on 1 July 2018.</t>
  </si>
  <si>
    <t>This is a supporting table for Table 18, Part 2, Page 50 of the Student Loan Scheme Annual Report 2024/25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</si>
</sst>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0;[Red]\-&quot;$&quot;#,##0"/>
    <numFmt numFmtId="44" formatCode="_-&quot;$&quot;* #,##0.00_-;\-&quot;$&quot;* #,##0.00_-;_-&quot;$&quot;* &quot;-&quot;??_-;_-@_-"/>
    <numFmt numFmtId="43" formatCode="_-* #,##0.00_-;\-* #,##0.00_-;_-* &quot;-&quot;??_-;_-@_-"/>
    <numFmt numFmtId="164" formatCode="&quot;$&quot;#,##0"/>
    <numFmt numFmtId="165" formatCode="0.0%"/>
    <numFmt numFmtId="166" formatCode="0.0"/>
    <numFmt numFmtId="167" formatCode="_-&quot;$&quot;* #,##0_-;\-&quot;$&quot;* #,##0_-;_-&quot;$&quot;* &quot;-&quot;??_-;_-@_-"/>
    <numFmt numFmtId="168" formatCode="_-* #,##0_-;\-* #,##0_-;_-* &quot;-&quot;??_-;_-@_-"/>
    <numFmt numFmtId="169" formatCode="0.0000%"/>
    <numFmt numFmtId="170" formatCode="0.00000"/>
    <numFmt numFmtId="171" formatCode="0_ ;\-0\ "/>
    <numFmt numFmtId="172" formatCode="#,##0_ ;\-#,##0\ "/>
    <numFmt numFmtId="173" formatCode="#,##0_ ;[Red]\-#,##0\ "/>
    <numFmt numFmtId="174" formatCode="#,##0.0_ ;[Red]\-#,##0.0\ "/>
    <numFmt numFmtId="175" formatCode="#,##0.0"/>
    <numFmt numFmtId="176" formatCode="_-* #,##0.0_-;\-* #,##0.0_-;_-* &quot;-&quot;??_-;_-@_-"/>
    <numFmt numFmtId="177" formatCode="###,###,##0"/>
    <numFmt numFmtId="178" formatCode="###########0"/>
    <numFmt numFmtId="179" formatCode="###################0"/>
  </numFmts>
  <fonts count="41" x14ac:knownFonts="1">
    <font>
      <sz val="11"/>
      <color theme="1"/>
      <name val="Calibri"/>
      <family val="2"/>
      <scheme val="minor"/>
    </font>
    <font>
      <b/>
      <sz val="11"/>
      <color theme="1"/>
      <name val="Calibri"/>
      <family val="2"/>
      <scheme val="minor"/>
    </font>
    <font>
      <sz val="12"/>
      <color theme="1"/>
      <name val="Calibri"/>
      <family val="2"/>
      <scheme val="minor"/>
    </font>
    <font>
      <b/>
      <sz val="10"/>
      <color theme="1"/>
      <name val="Arial"/>
      <family val="2"/>
    </font>
    <font>
      <sz val="10"/>
      <color theme="1"/>
      <name val="Arial"/>
      <family val="2"/>
    </font>
    <font>
      <sz val="11"/>
      <color theme="1"/>
      <name val="Calibri"/>
      <family val="2"/>
      <scheme val="minor"/>
    </font>
    <font>
      <b/>
      <sz val="10"/>
      <color rgb="FF000000"/>
      <name val="Arial"/>
      <family val="2"/>
    </font>
    <font>
      <sz val="10"/>
      <color rgb="FF000000"/>
      <name val="Arial"/>
      <family val="2"/>
    </font>
    <font>
      <sz val="10"/>
      <name val="Arial"/>
      <family val="2"/>
    </font>
    <font>
      <sz val="10"/>
      <color rgb="FFFF0000"/>
      <name val="Arial"/>
      <family val="2"/>
    </font>
    <font>
      <sz val="20"/>
      <color theme="1"/>
      <name val="Arial"/>
      <family val="2"/>
    </font>
    <font>
      <u/>
      <sz val="11"/>
      <color theme="10"/>
      <name val="Calibri"/>
      <family val="2"/>
      <scheme val="minor"/>
    </font>
    <font>
      <sz val="8"/>
      <color theme="1"/>
      <name val="Calibri"/>
      <family val="2"/>
      <scheme val="minor"/>
    </font>
    <font>
      <b/>
      <sz val="10"/>
      <color rgb="FF231F20"/>
      <name val="Arial"/>
      <family val="2"/>
    </font>
    <font>
      <i/>
      <sz val="10"/>
      <color theme="1"/>
      <name val="Arial"/>
      <family val="2"/>
    </font>
    <font>
      <sz val="11"/>
      <color theme="1"/>
      <name val="Arial"/>
      <family val="2"/>
    </font>
    <font>
      <sz val="9"/>
      <color theme="1"/>
      <name val="Arial"/>
      <family val="2"/>
    </font>
    <font>
      <b/>
      <sz val="9"/>
      <color theme="1"/>
      <name val="Arial"/>
      <family val="2"/>
    </font>
    <font>
      <sz val="10"/>
      <color theme="0" tint="-0.14999847407452621"/>
      <name val="Arial"/>
      <family val="2"/>
    </font>
    <font>
      <b/>
      <sz val="10"/>
      <name val="Arial"/>
      <family val="2"/>
    </font>
    <font>
      <b/>
      <i/>
      <sz val="10"/>
      <name val="Arial"/>
      <family val="2"/>
    </font>
    <font>
      <b/>
      <sz val="10"/>
      <color rgb="FFFF0000"/>
      <name val="Arial"/>
      <family val="2"/>
    </font>
    <font>
      <sz val="8"/>
      <name val="Tahoma"/>
      <family val="2"/>
    </font>
    <font>
      <b/>
      <sz val="8"/>
      <color theme="1"/>
      <name val="Calibri"/>
      <family val="2"/>
      <scheme val="minor"/>
    </font>
    <font>
      <sz val="8"/>
      <name val="Arial"/>
      <family val="2"/>
    </font>
    <font>
      <b/>
      <sz val="8"/>
      <name val="Arial"/>
      <family val="2"/>
    </font>
    <font>
      <b/>
      <sz val="12"/>
      <color theme="1"/>
      <name val="Arial"/>
      <family val="2"/>
    </font>
    <font>
      <sz val="16"/>
      <color theme="1"/>
      <name val="Arial"/>
      <family val="2"/>
    </font>
    <font>
      <sz val="26"/>
      <color theme="1"/>
      <name val="Calibri"/>
      <family val="2"/>
      <scheme val="minor"/>
    </font>
    <font>
      <sz val="10"/>
      <name val="Helv"/>
    </font>
    <font>
      <sz val="10"/>
      <color rgb="FF7030A0"/>
      <name val="Arial"/>
      <family val="2"/>
    </font>
    <font>
      <sz val="10"/>
      <name val="MS Sans Serif"/>
      <family val="2"/>
    </font>
    <font>
      <b/>
      <sz val="11"/>
      <name val="Arial"/>
      <family val="2"/>
    </font>
    <font>
      <sz val="11"/>
      <name val="Calibri"/>
      <family val="2"/>
      <scheme val="minor"/>
    </font>
    <font>
      <b/>
      <sz val="11"/>
      <name val="Calibri"/>
      <family val="2"/>
      <scheme val="minor"/>
    </font>
    <font>
      <b/>
      <sz val="12"/>
      <name val="Calibri"/>
      <family val="2"/>
      <scheme val="minor"/>
    </font>
    <font>
      <sz val="12"/>
      <name val="Calibri"/>
      <family val="2"/>
      <scheme val="minor"/>
    </font>
    <font>
      <b/>
      <sz val="11"/>
      <color rgb="FF000000"/>
      <name val="Helvetica"/>
    </font>
    <font>
      <sz val="11"/>
      <color rgb="FF000000"/>
      <name val="Arial"/>
      <family val="2"/>
    </font>
    <font>
      <sz val="11"/>
      <color rgb="FF000000"/>
      <name val="Helvetica"/>
    </font>
    <font>
      <sz val="8"/>
      <name val="Calibri"/>
      <family val="2"/>
      <scheme val="minor"/>
    </font>
  </fonts>
  <fills count="3">
    <fill>
      <patternFill patternType="none"/>
    </fill>
    <fill>
      <patternFill patternType="gray125"/>
    </fill>
    <fill>
      <patternFill patternType="solid">
        <fgColor theme="0"/>
        <bgColor indexed="64"/>
      </patternFill>
    </fill>
  </fills>
  <borders count="8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medium">
        <color indexed="64"/>
      </right>
      <top style="medium">
        <color auto="1"/>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style="medium">
        <color indexed="64"/>
      </right>
      <top style="medium">
        <color indexed="64"/>
      </top>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s>
  <cellStyleXfs count="13">
    <xf numFmtId="0" fontId="0" fillId="0" borderId="0"/>
    <xf numFmtId="9"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11" fillId="0" borderId="0" applyNumberFormat="0" applyFill="0" applyBorder="0" applyAlignment="0" applyProtection="0"/>
    <xf numFmtId="0" fontId="8" fillId="0" borderId="0"/>
    <xf numFmtId="0" fontId="5" fillId="0" borderId="0"/>
    <xf numFmtId="0" fontId="5" fillId="0" borderId="0"/>
    <xf numFmtId="0" fontId="8" fillId="0" borderId="0"/>
    <xf numFmtId="43" fontId="5" fillId="0" borderId="0" applyFont="0" applyFill="0" applyBorder="0" applyAlignment="0" applyProtection="0"/>
    <xf numFmtId="4" fontId="29" fillId="0" borderId="0" applyFont="0" applyFill="0" applyBorder="0" applyAlignment="0" applyProtection="0"/>
    <xf numFmtId="0" fontId="31" fillId="0" borderId="0"/>
    <xf numFmtId="0" fontId="39" fillId="0" borderId="0"/>
  </cellStyleXfs>
  <cellXfs count="1030">
    <xf numFmtId="0" fontId="0" fillId="0" borderId="0" xfId="0"/>
    <xf numFmtId="0" fontId="2" fillId="0" borderId="0" xfId="0" applyFont="1"/>
    <xf numFmtId="0" fontId="3" fillId="0" borderId="0" xfId="0" applyFont="1"/>
    <xf numFmtId="0" fontId="4" fillId="0" borderId="0" xfId="0" applyFont="1"/>
    <xf numFmtId="0" fontId="6" fillId="0" borderId="14" xfId="0" applyFont="1" applyBorder="1" applyAlignment="1">
      <alignment vertical="center" wrapText="1"/>
    </xf>
    <xf numFmtId="0" fontId="3" fillId="0" borderId="0" xfId="0" applyFont="1" applyAlignment="1">
      <alignment horizontal="center"/>
    </xf>
    <xf numFmtId="0" fontId="4" fillId="0" borderId="18" xfId="0" applyFont="1" applyBorder="1"/>
    <xf numFmtId="0" fontId="4" fillId="0" borderId="0" xfId="0" applyFont="1" applyAlignment="1">
      <alignment horizontal="left" indent="1"/>
    </xf>
    <xf numFmtId="0" fontId="6" fillId="0" borderId="22" xfId="0" applyFont="1" applyBorder="1" applyAlignment="1">
      <alignment vertical="center"/>
    </xf>
    <xf numFmtId="0" fontId="6" fillId="0" borderId="11" xfId="0" applyFont="1" applyBorder="1" applyAlignment="1">
      <alignment horizontal="left" vertical="center" indent="1"/>
    </xf>
    <xf numFmtId="0" fontId="6" fillId="0" borderId="23" xfId="0" applyFont="1" applyBorder="1" applyAlignment="1">
      <alignment horizontal="left" vertical="center" indent="1"/>
    </xf>
    <xf numFmtId="0" fontId="6" fillId="0" borderId="24" xfId="0" applyFont="1" applyBorder="1" applyAlignment="1">
      <alignment horizontal="left" vertical="center" indent="1"/>
    </xf>
    <xf numFmtId="0" fontId="7" fillId="0" borderId="18" xfId="0" applyFont="1" applyBorder="1" applyAlignment="1">
      <alignment vertical="center"/>
    </xf>
    <xf numFmtId="0" fontId="7" fillId="0" borderId="27" xfId="0" applyFont="1" applyBorder="1" applyAlignment="1">
      <alignment vertical="center"/>
    </xf>
    <xf numFmtId="1" fontId="4" fillId="0" borderId="5" xfId="0" applyNumberFormat="1" applyFont="1" applyBorder="1" applyAlignment="1">
      <alignment horizontal="right"/>
    </xf>
    <xf numFmtId="0" fontId="7" fillId="0" borderId="27" xfId="0" applyFont="1" applyBorder="1" applyAlignment="1">
      <alignment vertical="center" wrapText="1"/>
    </xf>
    <xf numFmtId="0" fontId="7" fillId="0" borderId="30" xfId="0" applyFont="1" applyBorder="1" applyAlignment="1">
      <alignment vertical="center"/>
    </xf>
    <xf numFmtId="1" fontId="4" fillId="0" borderId="0" xfId="0" applyNumberFormat="1" applyFont="1"/>
    <xf numFmtId="0" fontId="7" fillId="0" borderId="33" xfId="0" applyFont="1" applyBorder="1"/>
    <xf numFmtId="0" fontId="7" fillId="0" borderId="34" xfId="0" applyFont="1" applyBorder="1" applyAlignment="1">
      <alignment horizontal="right"/>
    </xf>
    <xf numFmtId="0" fontId="7" fillId="0" borderId="36" xfId="0" applyFont="1" applyBorder="1" applyAlignment="1">
      <alignment horizontal="right"/>
    </xf>
    <xf numFmtId="0" fontId="7" fillId="0" borderId="35" xfId="0" applyFont="1" applyBorder="1" applyAlignment="1">
      <alignment horizontal="right"/>
    </xf>
    <xf numFmtId="0" fontId="7" fillId="0" borderId="38" xfId="0" applyFont="1" applyBorder="1"/>
    <xf numFmtId="164" fontId="4" fillId="0" borderId="37" xfId="0" applyNumberFormat="1" applyFont="1" applyBorder="1"/>
    <xf numFmtId="164" fontId="4" fillId="0" borderId="0" xfId="0" applyNumberFormat="1" applyFont="1"/>
    <xf numFmtId="164" fontId="4" fillId="0" borderId="39" xfId="0" applyNumberFormat="1" applyFont="1" applyBorder="1"/>
    <xf numFmtId="0" fontId="7" fillId="0" borderId="30" xfId="0" applyFont="1" applyBorder="1"/>
    <xf numFmtId="164" fontId="4" fillId="0" borderId="40" xfId="0" applyNumberFormat="1" applyFont="1" applyBorder="1"/>
    <xf numFmtId="164" fontId="4" fillId="0" borderId="41" xfId="0" applyNumberFormat="1" applyFont="1" applyBorder="1"/>
    <xf numFmtId="164" fontId="4" fillId="2" borderId="42" xfId="0" applyNumberFormat="1" applyFont="1" applyFill="1" applyBorder="1"/>
    <xf numFmtId="0" fontId="7" fillId="0" borderId="22" xfId="0" applyFont="1" applyBorder="1"/>
    <xf numFmtId="10" fontId="4" fillId="0" borderId="34" xfId="1" applyNumberFormat="1" applyFont="1" applyFill="1" applyBorder="1"/>
    <xf numFmtId="10" fontId="4" fillId="0" borderId="36" xfId="1" applyNumberFormat="1" applyFont="1" applyFill="1" applyBorder="1"/>
    <xf numFmtId="10" fontId="4" fillId="2" borderId="35" xfId="1" applyNumberFormat="1" applyFont="1" applyFill="1" applyBorder="1"/>
    <xf numFmtId="0" fontId="7" fillId="0" borderId="0" xfId="0" applyFont="1" applyAlignment="1">
      <alignment vertical="center"/>
    </xf>
    <xf numFmtId="0" fontId="7" fillId="0" borderId="0" xfId="0" quotePrefix="1" applyFont="1" applyAlignment="1">
      <alignment vertical="center"/>
    </xf>
    <xf numFmtId="0" fontId="6" fillId="0" borderId="33" xfId="0" applyFont="1" applyBorder="1"/>
    <xf numFmtId="0" fontId="3" fillId="0" borderId="0" xfId="0" applyFont="1" applyAlignment="1">
      <alignment horizontal="left"/>
    </xf>
    <xf numFmtId="0" fontId="4" fillId="0" borderId="0" xfId="0" applyFont="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43" xfId="0" applyFont="1" applyBorder="1" applyAlignment="1">
      <alignment horizontal="center"/>
    </xf>
    <xf numFmtId="0" fontId="4" fillId="0" borderId="8" xfId="0" applyFont="1" applyBorder="1" applyAlignment="1">
      <alignment horizontal="center"/>
    </xf>
    <xf numFmtId="3" fontId="4" fillId="0" borderId="10" xfId="0" applyNumberFormat="1" applyFont="1" applyBorder="1" applyAlignment="1">
      <alignment horizontal="center"/>
    </xf>
    <xf numFmtId="3" fontId="4" fillId="0" borderId="44" xfId="0" applyNumberFormat="1" applyFont="1" applyBorder="1" applyAlignment="1">
      <alignment horizontal="center"/>
    </xf>
    <xf numFmtId="3" fontId="4" fillId="0" borderId="39" xfId="0" applyNumberFormat="1" applyFont="1" applyBorder="1" applyAlignment="1">
      <alignment horizontal="center"/>
    </xf>
    <xf numFmtId="0" fontId="4" fillId="0" borderId="11" xfId="0" applyFont="1" applyBorder="1" applyAlignment="1">
      <alignment horizontal="center"/>
    </xf>
    <xf numFmtId="3" fontId="4" fillId="0" borderId="23" xfId="0" applyNumberFormat="1" applyFont="1" applyBorder="1" applyAlignment="1">
      <alignment horizontal="center"/>
    </xf>
    <xf numFmtId="3" fontId="4" fillId="0" borderId="24" xfId="0" applyNumberFormat="1" applyFont="1" applyBorder="1" applyAlignment="1">
      <alignment horizontal="center"/>
    </xf>
    <xf numFmtId="0" fontId="4" fillId="0" borderId="0" xfId="0" applyFont="1" applyAlignment="1">
      <alignment horizontal="left"/>
    </xf>
    <xf numFmtId="0" fontId="8" fillId="0" borderId="0" xfId="0" applyFont="1" applyAlignment="1">
      <alignment horizontal="left"/>
    </xf>
    <xf numFmtId="0" fontId="3" fillId="0" borderId="46" xfId="0" applyFont="1" applyBorder="1" applyAlignment="1">
      <alignment horizontal="center"/>
    </xf>
    <xf numFmtId="0" fontId="3" fillId="0" borderId="32" xfId="0" applyFont="1" applyBorder="1" applyAlignment="1">
      <alignment horizontal="left" wrapText="1"/>
    </xf>
    <xf numFmtId="0" fontId="3" fillId="0" borderId="48" xfId="0" applyFont="1" applyBorder="1" applyAlignment="1">
      <alignment horizontal="left" wrapText="1"/>
    </xf>
    <xf numFmtId="0" fontId="3" fillId="0" borderId="23" xfId="0" applyFont="1" applyBorder="1" applyAlignment="1">
      <alignment horizontal="center"/>
    </xf>
    <xf numFmtId="0" fontId="3" fillId="0" borderId="12" xfId="0" applyFont="1" applyBorder="1" applyAlignment="1">
      <alignment horizontal="center" wrapText="1"/>
    </xf>
    <xf numFmtId="0" fontId="3" fillId="0" borderId="49" xfId="0" applyFont="1" applyBorder="1" applyAlignment="1">
      <alignment horizontal="center" wrapText="1"/>
    </xf>
    <xf numFmtId="0" fontId="10" fillId="0" borderId="0" xfId="0" applyFont="1"/>
    <xf numFmtId="0" fontId="3" fillId="0" borderId="19" xfId="0" applyFont="1" applyBorder="1" applyAlignment="1">
      <alignment horizontal="left"/>
    </xf>
    <xf numFmtId="0" fontId="3" fillId="0" borderId="50" xfId="0" applyFont="1" applyBorder="1" applyAlignment="1">
      <alignment horizontal="left"/>
    </xf>
    <xf numFmtId="3" fontId="3" fillId="0" borderId="25" xfId="0" applyNumberFormat="1" applyFont="1" applyBorder="1"/>
    <xf numFmtId="3" fontId="3" fillId="0" borderId="2" xfId="0" applyNumberFormat="1" applyFont="1" applyBorder="1" applyAlignment="1">
      <alignment horizontal="right" wrapText="1"/>
    </xf>
    <xf numFmtId="165" fontId="3" fillId="0" borderId="3" xfId="1" applyNumberFormat="1" applyFont="1" applyFill="1" applyBorder="1" applyAlignment="1">
      <alignment horizontal="right" wrapText="1"/>
    </xf>
    <xf numFmtId="0" fontId="4" fillId="0" borderId="4" xfId="0" applyFont="1" applyBorder="1" applyAlignment="1">
      <alignment horizontal="left" vertical="top"/>
    </xf>
    <xf numFmtId="0" fontId="4" fillId="0" borderId="6" xfId="0" applyFont="1" applyBorder="1" applyAlignment="1">
      <alignment horizontal="left"/>
    </xf>
    <xf numFmtId="3" fontId="4" fillId="0" borderId="6" xfId="0" applyNumberFormat="1" applyFont="1" applyBorder="1"/>
    <xf numFmtId="3" fontId="4" fillId="0" borderId="10" xfId="0" applyNumberFormat="1" applyFont="1" applyBorder="1" applyAlignment="1">
      <alignment horizontal="right" wrapText="1"/>
    </xf>
    <xf numFmtId="165" fontId="4" fillId="0" borderId="39" xfId="1" applyNumberFormat="1" applyFont="1" applyFill="1" applyBorder="1" applyAlignment="1">
      <alignment horizontal="right" wrapText="1"/>
    </xf>
    <xf numFmtId="0" fontId="4" fillId="0" borderId="8" xfId="0" applyFont="1" applyBorder="1" applyAlignment="1">
      <alignment horizontal="left" vertical="top"/>
    </xf>
    <xf numFmtId="0" fontId="4" fillId="0" borderId="10" xfId="0" applyFont="1" applyBorder="1" applyAlignment="1">
      <alignment horizontal="left"/>
    </xf>
    <xf numFmtId="3" fontId="4" fillId="0" borderId="0" xfId="0" applyNumberFormat="1" applyFont="1"/>
    <xf numFmtId="0" fontId="4" fillId="0" borderId="9" xfId="0" applyFont="1" applyBorder="1" applyAlignment="1">
      <alignment horizontal="left" vertical="top"/>
    </xf>
    <xf numFmtId="0" fontId="4" fillId="0" borderId="51" xfId="0" applyFont="1" applyBorder="1" applyAlignment="1">
      <alignment horizontal="left"/>
    </xf>
    <xf numFmtId="3" fontId="4" fillId="0" borderId="25" xfId="0" applyNumberFormat="1" applyFont="1" applyBorder="1"/>
    <xf numFmtId="3" fontId="4" fillId="0" borderId="25" xfId="0" applyNumberFormat="1" applyFont="1" applyBorder="1" applyAlignment="1">
      <alignment horizontal="right" wrapText="1"/>
    </xf>
    <xf numFmtId="0" fontId="4" fillId="0" borderId="10" xfId="0" applyFont="1" applyBorder="1"/>
    <xf numFmtId="165" fontId="4" fillId="0" borderId="7" xfId="1" applyNumberFormat="1" applyFont="1" applyFill="1" applyBorder="1"/>
    <xf numFmtId="0" fontId="4" fillId="0" borderId="25" xfId="0" applyFont="1" applyBorder="1"/>
    <xf numFmtId="165" fontId="4" fillId="0" borderId="21" xfId="1" applyNumberFormat="1" applyFont="1" applyFill="1" applyBorder="1"/>
    <xf numFmtId="3" fontId="4" fillId="0" borderId="6" xfId="0" applyNumberFormat="1" applyFont="1" applyBorder="1" applyAlignment="1">
      <alignment horizontal="right"/>
    </xf>
    <xf numFmtId="3" fontId="4" fillId="0" borderId="10" xfId="0" applyNumberFormat="1" applyFont="1" applyBorder="1" applyAlignment="1">
      <alignment horizontal="right"/>
    </xf>
    <xf numFmtId="0" fontId="4" fillId="0" borderId="25" xfId="0" applyFont="1" applyBorder="1" applyAlignment="1">
      <alignment horizontal="left"/>
    </xf>
    <xf numFmtId="3" fontId="4" fillId="0" borderId="25" xfId="0" applyNumberFormat="1" applyFont="1" applyBorder="1" applyAlignment="1">
      <alignment horizontal="right"/>
    </xf>
    <xf numFmtId="165" fontId="4" fillId="0" borderId="21" xfId="1" applyNumberFormat="1" applyFont="1" applyFill="1" applyBorder="1" applyAlignment="1">
      <alignment horizontal="right" wrapText="1"/>
    </xf>
    <xf numFmtId="166" fontId="4" fillId="0" borderId="10" xfId="0" applyNumberFormat="1" applyFont="1" applyBorder="1" applyAlignment="1">
      <alignment horizontal="right" wrapText="1"/>
    </xf>
    <xf numFmtId="3" fontId="4" fillId="0" borderId="10" xfId="0" applyNumberFormat="1" applyFont="1" applyBorder="1"/>
    <xf numFmtId="165" fontId="4" fillId="0" borderId="39" xfId="1" applyNumberFormat="1" applyFont="1" applyFill="1" applyBorder="1"/>
    <xf numFmtId="0" fontId="4" fillId="0" borderId="0" xfId="0" quotePrefix="1" applyFont="1"/>
    <xf numFmtId="0" fontId="4" fillId="0" borderId="6" xfId="0" applyFont="1" applyBorder="1"/>
    <xf numFmtId="166" fontId="4" fillId="0" borderId="6" xfId="0" applyNumberFormat="1" applyFont="1" applyBorder="1"/>
    <xf numFmtId="0" fontId="4" fillId="0" borderId="52" xfId="0" applyFont="1" applyBorder="1"/>
    <xf numFmtId="165" fontId="4" fillId="0" borderId="42" xfId="1" applyNumberFormat="1" applyFont="1" applyFill="1" applyBorder="1"/>
    <xf numFmtId="0" fontId="4" fillId="0" borderId="53" xfId="0" applyFont="1" applyBorder="1" applyAlignment="1">
      <alignment horizontal="left"/>
    </xf>
    <xf numFmtId="0" fontId="4" fillId="0" borderId="54" xfId="0" applyFont="1" applyBorder="1"/>
    <xf numFmtId="166" fontId="4" fillId="0" borderId="10" xfId="0" applyNumberFormat="1" applyFont="1" applyBorder="1"/>
    <xf numFmtId="0" fontId="4" fillId="0" borderId="11" xfId="0" applyFont="1" applyBorder="1" applyAlignment="1">
      <alignment horizontal="left" vertical="top"/>
    </xf>
    <xf numFmtId="0" fontId="4" fillId="0" borderId="55" xfId="0" applyFont="1" applyBorder="1" applyAlignment="1">
      <alignment horizontal="left"/>
    </xf>
    <xf numFmtId="166" fontId="4" fillId="0" borderId="23" xfId="0" applyNumberFormat="1" applyFont="1" applyBorder="1"/>
    <xf numFmtId="0" fontId="4" fillId="0" borderId="48" xfId="0" applyFont="1" applyBorder="1"/>
    <xf numFmtId="165" fontId="4" fillId="0" borderId="56" xfId="1" applyNumberFormat="1" applyFont="1" applyFill="1" applyBorder="1"/>
    <xf numFmtId="166" fontId="4" fillId="0" borderId="0" xfId="0" applyNumberFormat="1" applyFont="1"/>
    <xf numFmtId="165" fontId="4" fillId="0" borderId="0" xfId="1" applyNumberFormat="1" applyFont="1" applyFill="1" applyBorder="1"/>
    <xf numFmtId="0" fontId="8" fillId="0" borderId="0" xfId="0" applyFont="1"/>
    <xf numFmtId="0" fontId="4" fillId="0" borderId="57" xfId="0" applyFont="1" applyBorder="1" applyAlignment="1">
      <alignment horizontal="left"/>
    </xf>
    <xf numFmtId="166" fontId="4" fillId="0" borderId="0" xfId="0" applyNumberFormat="1" applyFont="1" applyBorder="1"/>
    <xf numFmtId="0" fontId="3" fillId="0" borderId="15" xfId="0" applyFont="1" applyBorder="1" applyAlignment="1">
      <alignment horizontal="left"/>
    </xf>
    <xf numFmtId="0" fontId="3" fillId="0" borderId="45" xfId="0" applyFont="1" applyBorder="1" applyAlignment="1">
      <alignment horizontal="left"/>
    </xf>
    <xf numFmtId="0" fontId="3" fillId="0" borderId="32" xfId="0" applyFont="1" applyBorder="1" applyAlignment="1">
      <alignment horizontal="left"/>
    </xf>
    <xf numFmtId="0" fontId="3" fillId="0" borderId="48" xfId="0" applyFont="1" applyBorder="1" applyAlignment="1">
      <alignment horizontal="left"/>
    </xf>
    <xf numFmtId="0" fontId="3" fillId="0" borderId="37" xfId="0" applyFont="1" applyBorder="1" applyAlignment="1">
      <alignment horizontal="left"/>
    </xf>
    <xf numFmtId="3" fontId="3" fillId="0" borderId="25" xfId="0" applyNumberFormat="1" applyFont="1" applyBorder="1" applyAlignment="1">
      <alignment horizontal="right" wrapText="1"/>
    </xf>
    <xf numFmtId="0" fontId="4" fillId="0" borderId="52" xfId="0" applyFont="1" applyBorder="1" applyAlignment="1">
      <alignment horizontal="left"/>
    </xf>
    <xf numFmtId="3" fontId="4" fillId="0" borderId="6" xfId="0" applyNumberFormat="1" applyFont="1" applyBorder="1" applyAlignment="1">
      <alignment horizontal="right" wrapText="1"/>
    </xf>
    <xf numFmtId="0" fontId="4" fillId="0" borderId="6" xfId="0" applyFont="1" applyBorder="1" applyAlignment="1">
      <alignment horizontal="right" wrapText="1"/>
    </xf>
    <xf numFmtId="0" fontId="4" fillId="0" borderId="10" xfId="0" applyFont="1" applyBorder="1" applyAlignment="1">
      <alignment horizontal="right" wrapText="1"/>
    </xf>
    <xf numFmtId="0" fontId="4" fillId="0" borderId="25" xfId="0" applyFont="1" applyBorder="1" applyAlignment="1">
      <alignment horizontal="right" wrapText="1"/>
    </xf>
    <xf numFmtId="3" fontId="4" fillId="0" borderId="10" xfId="0" applyNumberFormat="1" applyFont="1" applyBorder="1" applyAlignment="1">
      <alignment horizontal="center" wrapText="1"/>
    </xf>
    <xf numFmtId="165" fontId="4" fillId="0" borderId="7" xfId="1" applyNumberFormat="1" applyFont="1" applyFill="1" applyBorder="1" applyAlignment="1">
      <alignment horizontal="center" wrapText="1"/>
    </xf>
    <xf numFmtId="165" fontId="4" fillId="0" borderId="39" xfId="1" applyNumberFormat="1" applyFont="1" applyFill="1" applyBorder="1" applyAlignment="1">
      <alignment horizontal="center" wrapText="1"/>
    </xf>
    <xf numFmtId="0" fontId="4" fillId="0" borderId="52" xfId="0" applyFont="1" applyBorder="1" applyAlignment="1">
      <alignment horizontal="center" wrapText="1"/>
    </xf>
    <xf numFmtId="165" fontId="4" fillId="0" borderId="42" xfId="1" applyNumberFormat="1" applyFont="1" applyFill="1" applyBorder="1" applyAlignment="1">
      <alignment horizontal="center" wrapText="1"/>
    </xf>
    <xf numFmtId="0" fontId="4" fillId="0" borderId="54" xfId="0" applyFont="1" applyBorder="1" applyAlignment="1">
      <alignment horizontal="center" wrapText="1"/>
    </xf>
    <xf numFmtId="0" fontId="4" fillId="0" borderId="48" xfId="0" applyFont="1" applyBorder="1" applyAlignment="1">
      <alignment horizontal="center" wrapText="1"/>
    </xf>
    <xf numFmtId="165" fontId="4" fillId="0" borderId="56" xfId="1" applyNumberFormat="1" applyFont="1" applyFill="1" applyBorder="1" applyAlignment="1">
      <alignment horizontal="center" wrapText="1"/>
    </xf>
    <xf numFmtId="166" fontId="0" fillId="0" borderId="0" xfId="0" applyNumberFormat="1"/>
    <xf numFmtId="0" fontId="7" fillId="0" borderId="0" xfId="0" applyFont="1"/>
    <xf numFmtId="167" fontId="4" fillId="0" borderId="13" xfId="3" applyNumberFormat="1" applyFont="1" applyFill="1" applyBorder="1" applyAlignment="1">
      <alignment horizontal="left" indent="1"/>
    </xf>
    <xf numFmtId="167" fontId="4" fillId="0" borderId="12" xfId="3" applyNumberFormat="1" applyFont="1" applyFill="1" applyBorder="1" applyAlignment="1">
      <alignment horizontal="left" indent="1"/>
    </xf>
    <xf numFmtId="0" fontId="4" fillId="0" borderId="31" xfId="0" applyFont="1" applyBorder="1" applyAlignment="1">
      <alignment horizontal="left" indent="1"/>
    </xf>
    <xf numFmtId="167" fontId="4" fillId="0" borderId="29" xfId="3" applyNumberFormat="1" applyFont="1" applyFill="1" applyBorder="1" applyAlignment="1">
      <alignment horizontal="left" indent="1"/>
    </xf>
    <xf numFmtId="167" fontId="4" fillId="0" borderId="5" xfId="3" applyNumberFormat="1" applyFont="1" applyFill="1" applyBorder="1" applyAlignment="1">
      <alignment horizontal="left" indent="1"/>
    </xf>
    <xf numFmtId="0" fontId="4" fillId="0" borderId="28" xfId="0" applyFont="1" applyBorder="1" applyAlignment="1">
      <alignment horizontal="left" indent="1"/>
    </xf>
    <xf numFmtId="0" fontId="3" fillId="0" borderId="43" xfId="0" applyFont="1" applyBorder="1" applyAlignment="1">
      <alignment vertical="top" wrapText="1"/>
    </xf>
    <xf numFmtId="0" fontId="3" fillId="0" borderId="2" xfId="0" applyFont="1" applyBorder="1" applyAlignment="1">
      <alignment vertical="top" wrapText="1"/>
    </xf>
    <xf numFmtId="0" fontId="3" fillId="0" borderId="1" xfId="0" applyFont="1" applyBorder="1" applyAlignment="1">
      <alignment vertical="top" wrapText="1"/>
    </xf>
    <xf numFmtId="0" fontId="13" fillId="0" borderId="0" xfId="0" applyFont="1"/>
    <xf numFmtId="0" fontId="4" fillId="0" borderId="37" xfId="0" applyFont="1" applyBorder="1"/>
    <xf numFmtId="3" fontId="4" fillId="0" borderId="58" xfId="0" applyNumberFormat="1" applyFont="1" applyBorder="1"/>
    <xf numFmtId="3" fontId="4" fillId="0" borderId="59" xfId="0" applyNumberFormat="1" applyFont="1" applyBorder="1"/>
    <xf numFmtId="3" fontId="4" fillId="0" borderId="12" xfId="0" applyNumberFormat="1" applyFont="1" applyBorder="1"/>
    <xf numFmtId="0" fontId="4" fillId="0" borderId="31" xfId="0" applyFont="1" applyBorder="1" applyAlignment="1">
      <alignment horizontal="left"/>
    </xf>
    <xf numFmtId="0" fontId="4" fillId="0" borderId="39" xfId="0" applyFont="1" applyBorder="1"/>
    <xf numFmtId="3" fontId="4" fillId="0" borderId="7" xfId="0" applyNumberFormat="1" applyFont="1" applyBorder="1"/>
    <xf numFmtId="0" fontId="4" fillId="0" borderId="4" xfId="0" applyFont="1" applyBorder="1" applyAlignment="1">
      <alignment horizontal="left"/>
    </xf>
    <xf numFmtId="3" fontId="4" fillId="0" borderId="29" xfId="0" applyNumberFormat="1" applyFont="1" applyBorder="1"/>
    <xf numFmtId="3" fontId="4" fillId="0" borderId="5" xfId="0" applyNumberFormat="1" applyFont="1" applyBorder="1"/>
    <xf numFmtId="0" fontId="4" fillId="0" borderId="28" xfId="0" applyFont="1" applyBorder="1" applyAlignment="1">
      <alignment horizontal="left"/>
    </xf>
    <xf numFmtId="0" fontId="4" fillId="2" borderId="13" xfId="0" applyFont="1" applyFill="1" applyBorder="1" applyAlignment="1">
      <alignment horizontal="center" wrapText="1"/>
    </xf>
    <xf numFmtId="0" fontId="4" fillId="2" borderId="12" xfId="0" applyFont="1" applyFill="1" applyBorder="1" applyAlignment="1">
      <alignment horizontal="center" wrapText="1"/>
    </xf>
    <xf numFmtId="0" fontId="3" fillId="2" borderId="28" xfId="0" applyFont="1" applyFill="1" applyBorder="1" applyAlignment="1">
      <alignment wrapText="1"/>
    </xf>
    <xf numFmtId="0" fontId="3" fillId="2" borderId="29" xfId="0" applyFont="1" applyFill="1" applyBorder="1" applyAlignment="1">
      <alignment horizontal="left" wrapText="1" indent="1"/>
    </xf>
    <xf numFmtId="0" fontId="3" fillId="2" borderId="5" xfId="0" applyFont="1" applyFill="1" applyBorder="1" applyAlignment="1">
      <alignment horizontal="left" wrapText="1" indent="1"/>
    </xf>
    <xf numFmtId="0" fontId="3" fillId="2" borderId="1" xfId="0" applyFont="1" applyFill="1" applyBorder="1" applyAlignment="1">
      <alignment wrapText="1"/>
    </xf>
    <xf numFmtId="0" fontId="14" fillId="0" borderId="0" xfId="0" applyFont="1"/>
    <xf numFmtId="165" fontId="4" fillId="0" borderId="12" xfId="1" applyNumberFormat="1" applyFont="1" applyBorder="1"/>
    <xf numFmtId="165" fontId="4" fillId="0" borderId="5" xfId="1" applyNumberFormat="1" applyFont="1" applyBorder="1"/>
    <xf numFmtId="0" fontId="3" fillId="0" borderId="11" xfId="0" applyFont="1" applyBorder="1" applyAlignment="1">
      <alignment horizontal="left"/>
    </xf>
    <xf numFmtId="165" fontId="4" fillId="0" borderId="29" xfId="1" applyNumberFormat="1" applyFont="1" applyBorder="1"/>
    <xf numFmtId="0" fontId="3" fillId="0" borderId="28" xfId="0" applyFont="1" applyBorder="1" applyAlignment="1">
      <alignment horizontal="left"/>
    </xf>
    <xf numFmtId="0" fontId="3" fillId="0" borderId="43" xfId="0" applyFont="1" applyBorder="1" applyAlignment="1">
      <alignment horizontal="right"/>
    </xf>
    <xf numFmtId="0" fontId="3" fillId="0" borderId="2" xfId="0" applyFont="1" applyBorder="1" applyAlignment="1">
      <alignment horizontal="right"/>
    </xf>
    <xf numFmtId="1" fontId="3" fillId="0" borderId="2" xfId="0" applyNumberFormat="1" applyFont="1" applyBorder="1" applyAlignment="1">
      <alignment horizontal="right"/>
    </xf>
    <xf numFmtId="0" fontId="3" fillId="0" borderId="61" xfId="0" applyFont="1" applyBorder="1"/>
    <xf numFmtId="0" fontId="3" fillId="0" borderId="1" xfId="0" applyFont="1" applyBorder="1"/>
    <xf numFmtId="0" fontId="3" fillId="0" borderId="0" xfId="0" applyFont="1" applyAlignment="1">
      <alignment vertical="top"/>
    </xf>
    <xf numFmtId="0" fontId="15" fillId="0" borderId="0" xfId="0" applyFont="1"/>
    <xf numFmtId="166" fontId="4" fillId="0" borderId="13" xfId="0" applyNumberFormat="1" applyFont="1" applyBorder="1" applyAlignment="1">
      <alignment horizontal="right"/>
    </xf>
    <xf numFmtId="166" fontId="4" fillId="0" borderId="12" xfId="0" applyNumberFormat="1" applyFont="1" applyBorder="1" applyAlignment="1">
      <alignment horizontal="right"/>
    </xf>
    <xf numFmtId="166" fontId="4" fillId="0" borderId="12" xfId="0" applyNumberFormat="1" applyFont="1" applyBorder="1"/>
    <xf numFmtId="166" fontId="4" fillId="0" borderId="31" xfId="0" applyNumberFormat="1" applyFont="1" applyBorder="1"/>
    <xf numFmtId="168" fontId="4" fillId="0" borderId="13" xfId="2" applyNumberFormat="1" applyFont="1" applyBorder="1" applyAlignment="1"/>
    <xf numFmtId="168" fontId="4" fillId="0" borderId="12" xfId="2" applyNumberFormat="1" applyFont="1" applyBorder="1" applyAlignment="1"/>
    <xf numFmtId="168" fontId="4" fillId="0" borderId="58" xfId="2" applyNumberFormat="1" applyFont="1" applyBorder="1" applyAlignment="1"/>
    <xf numFmtId="168" fontId="4" fillId="0" borderId="59" xfId="2" applyNumberFormat="1" applyFont="1" applyFill="1" applyBorder="1" applyAlignment="1"/>
    <xf numFmtId="168" fontId="4" fillId="0" borderId="59" xfId="2" applyNumberFormat="1" applyFont="1" applyBorder="1" applyAlignment="1"/>
    <xf numFmtId="168" fontId="4" fillId="0" borderId="31" xfId="2" applyNumberFormat="1" applyFont="1" applyBorder="1" applyAlignment="1"/>
    <xf numFmtId="168" fontId="7" fillId="0" borderId="55" xfId="2" applyNumberFormat="1" applyFont="1" applyBorder="1" applyAlignment="1">
      <alignment horizontal="right"/>
    </xf>
    <xf numFmtId="0" fontId="4" fillId="2" borderId="12" xfId="0" applyFont="1" applyFill="1" applyBorder="1" applyAlignment="1">
      <alignment vertical="top" wrapText="1"/>
    </xf>
    <xf numFmtId="166" fontId="4" fillId="0" borderId="29" xfId="0" applyNumberFormat="1" applyFont="1" applyBorder="1" applyAlignment="1">
      <alignment horizontal="right"/>
    </xf>
    <xf numFmtId="166" fontId="4" fillId="0" borderId="5" xfId="0" applyNumberFormat="1" applyFont="1" applyBorder="1" applyAlignment="1">
      <alignment horizontal="right"/>
    </xf>
    <xf numFmtId="166" fontId="4" fillId="0" borderId="5" xfId="0" applyNumberFormat="1" applyFont="1" applyBorder="1"/>
    <xf numFmtId="166" fontId="4" fillId="0" borderId="28" xfId="0" applyNumberFormat="1" applyFont="1" applyBorder="1"/>
    <xf numFmtId="168" fontId="4" fillId="0" borderId="29" xfId="2" applyNumberFormat="1" applyFont="1" applyBorder="1" applyAlignment="1"/>
    <xf numFmtId="168" fontId="4" fillId="0" borderId="5" xfId="2" applyNumberFormat="1" applyFont="1" applyBorder="1" applyAlignment="1"/>
    <xf numFmtId="168" fontId="4" fillId="0" borderId="62" xfId="2" applyNumberFormat="1" applyFont="1" applyBorder="1" applyAlignment="1"/>
    <xf numFmtId="168" fontId="4" fillId="0" borderId="60" xfId="2" applyNumberFormat="1" applyFont="1" applyFill="1" applyBorder="1" applyAlignment="1"/>
    <xf numFmtId="168" fontId="4" fillId="0" borderId="60" xfId="2" applyNumberFormat="1" applyFont="1" applyBorder="1" applyAlignment="1"/>
    <xf numFmtId="168" fontId="4" fillId="0" borderId="28" xfId="2" applyNumberFormat="1" applyFont="1" applyBorder="1" applyAlignment="1"/>
    <xf numFmtId="168" fontId="7" fillId="0" borderId="63" xfId="2" applyNumberFormat="1" applyFont="1" applyBorder="1" applyAlignment="1">
      <alignment horizontal="right"/>
    </xf>
    <xf numFmtId="0" fontId="4" fillId="2" borderId="5" xfId="0" applyFont="1" applyFill="1" applyBorder="1" applyAlignment="1">
      <alignment vertical="top" wrapText="1"/>
    </xf>
    <xf numFmtId="168" fontId="4" fillId="0" borderId="44" xfId="2" applyNumberFormat="1" applyFont="1" applyBorder="1" applyAlignment="1"/>
    <xf numFmtId="168" fontId="4" fillId="0" borderId="10" xfId="2" applyNumberFormat="1" applyFont="1" applyBorder="1" applyAlignment="1"/>
    <xf numFmtId="168" fontId="4" fillId="0" borderId="0" xfId="2" applyNumberFormat="1" applyFont="1" applyBorder="1" applyAlignment="1"/>
    <xf numFmtId="168" fontId="4" fillId="0" borderId="54" xfId="2" applyNumberFormat="1" applyFont="1" applyFill="1" applyBorder="1" applyAlignment="1"/>
    <xf numFmtId="168" fontId="4" fillId="0" borderId="54" xfId="2" applyNumberFormat="1" applyFont="1" applyBorder="1" applyAlignment="1"/>
    <xf numFmtId="168" fontId="4" fillId="0" borderId="8" xfId="2" applyNumberFormat="1" applyFont="1" applyBorder="1" applyAlignment="1"/>
    <xf numFmtId="168" fontId="4" fillId="0" borderId="26" xfId="2" applyNumberFormat="1" applyFont="1" applyBorder="1" applyAlignment="1"/>
    <xf numFmtId="168" fontId="4" fillId="0" borderId="25" xfId="2" applyNumberFormat="1" applyFont="1" applyBorder="1" applyAlignment="1"/>
    <xf numFmtId="168" fontId="4" fillId="0" borderId="20" xfId="2" applyNumberFormat="1" applyFont="1" applyBorder="1" applyAlignment="1"/>
    <xf numFmtId="168" fontId="4" fillId="0" borderId="50" xfId="2" applyNumberFormat="1" applyFont="1" applyFill="1" applyBorder="1" applyAlignment="1"/>
    <xf numFmtId="168" fontId="4" fillId="0" borderId="50" xfId="2" applyNumberFormat="1" applyFont="1" applyBorder="1" applyAlignment="1"/>
    <xf numFmtId="168" fontId="4" fillId="0" borderId="9" xfId="2" applyNumberFormat="1" applyFont="1" applyBorder="1" applyAlignment="1"/>
    <xf numFmtId="168" fontId="7" fillId="0" borderId="57" xfId="2" applyNumberFormat="1" applyFont="1" applyBorder="1" applyAlignment="1">
      <alignment horizontal="right"/>
    </xf>
    <xf numFmtId="166" fontId="4" fillId="0" borderId="64" xfId="0" applyNumberFormat="1" applyFont="1" applyBorder="1" applyAlignment="1">
      <alignment horizontal="right"/>
    </xf>
    <xf numFmtId="166" fontId="4" fillId="0" borderId="46" xfId="0" applyNumberFormat="1" applyFont="1" applyBorder="1" applyAlignment="1">
      <alignment horizontal="right"/>
    </xf>
    <xf numFmtId="166" fontId="4" fillId="0" borderId="46" xfId="0" applyNumberFormat="1" applyFont="1" applyBorder="1"/>
    <xf numFmtId="166" fontId="4" fillId="0" borderId="65" xfId="0" applyNumberFormat="1" applyFont="1" applyBorder="1"/>
    <xf numFmtId="168" fontId="7" fillId="0" borderId="51" xfId="2" applyNumberFormat="1" applyFont="1" applyBorder="1" applyAlignment="1">
      <alignment horizontal="right"/>
    </xf>
    <xf numFmtId="0" fontId="4" fillId="2" borderId="25" xfId="0" applyFont="1" applyFill="1" applyBorder="1" applyAlignment="1">
      <alignment vertical="top" wrapText="1"/>
    </xf>
    <xf numFmtId="0" fontId="3" fillId="0" borderId="66" xfId="0" applyFont="1" applyBorder="1" applyAlignment="1">
      <alignment horizontal="right" wrapText="1"/>
    </xf>
    <xf numFmtId="0" fontId="3" fillId="0" borderId="67" xfId="0" applyFont="1" applyBorder="1" applyAlignment="1">
      <alignment horizontal="right" wrapText="1"/>
    </xf>
    <xf numFmtId="0" fontId="3" fillId="0" borderId="68" xfId="0" applyFont="1" applyBorder="1" applyAlignment="1">
      <alignment horizontal="right" wrapText="1"/>
    </xf>
    <xf numFmtId="0" fontId="3" fillId="0" borderId="69" xfId="0" applyFont="1" applyBorder="1" applyAlignment="1">
      <alignment horizontal="right" wrapText="1"/>
    </xf>
    <xf numFmtId="168" fontId="4" fillId="0" borderId="0" xfId="0" applyNumberFormat="1" applyFont="1"/>
    <xf numFmtId="0" fontId="17" fillId="0" borderId="0" xfId="0" applyFont="1"/>
    <xf numFmtId="0" fontId="16" fillId="0" borderId="0" xfId="0" applyFont="1"/>
    <xf numFmtId="168" fontId="4" fillId="0" borderId="13" xfId="2" applyNumberFormat="1" applyFont="1" applyFill="1" applyBorder="1"/>
    <xf numFmtId="0" fontId="4" fillId="0" borderId="12" xfId="0" applyFont="1" applyBorder="1"/>
    <xf numFmtId="168" fontId="4" fillId="0" borderId="59" xfId="2" applyNumberFormat="1" applyFont="1" applyFill="1" applyBorder="1"/>
    <xf numFmtId="168" fontId="4" fillId="0" borderId="31" xfId="2" applyNumberFormat="1" applyFont="1" applyFill="1" applyBorder="1"/>
    <xf numFmtId="0" fontId="4" fillId="0" borderId="70" xfId="0" applyFont="1" applyBorder="1"/>
    <xf numFmtId="168" fontId="4" fillId="0" borderId="29" xfId="2" applyNumberFormat="1" applyFont="1" applyFill="1" applyBorder="1"/>
    <xf numFmtId="0" fontId="4" fillId="0" borderId="5" xfId="0" applyFont="1" applyBorder="1"/>
    <xf numFmtId="168" fontId="4" fillId="0" borderId="60" xfId="2" applyNumberFormat="1" applyFont="1" applyFill="1" applyBorder="1"/>
    <xf numFmtId="168" fontId="4" fillId="0" borderId="28" xfId="2" applyNumberFormat="1" applyFont="1" applyFill="1" applyBorder="1"/>
    <xf numFmtId="0" fontId="4" fillId="0" borderId="71" xfId="0" applyFont="1" applyBorder="1"/>
    <xf numFmtId="0" fontId="4" fillId="0" borderId="29" xfId="0" applyFont="1" applyBorder="1" applyAlignment="1">
      <alignment horizontal="right" wrapText="1"/>
    </xf>
    <xf numFmtId="0" fontId="4" fillId="0" borderId="5" xfId="0" applyFont="1" applyBorder="1" applyAlignment="1">
      <alignment horizontal="right" wrapText="1"/>
    </xf>
    <xf numFmtId="0" fontId="4" fillId="0" borderId="60" xfId="0" applyFont="1" applyBorder="1" applyAlignment="1">
      <alignment horizontal="right" wrapText="1"/>
    </xf>
    <xf numFmtId="0" fontId="4" fillId="0" borderId="28" xfId="0" applyFont="1" applyBorder="1" applyAlignment="1">
      <alignment horizontal="right" wrapText="1"/>
    </xf>
    <xf numFmtId="0" fontId="3" fillId="0" borderId="71" xfId="0" applyFont="1" applyBorder="1" applyAlignment="1">
      <alignment horizontal="left" wrapText="1"/>
    </xf>
    <xf numFmtId="0" fontId="3" fillId="0" borderId="29" xfId="0" applyFont="1" applyBorder="1" applyAlignment="1">
      <alignment horizontal="right" wrapText="1"/>
    </xf>
    <xf numFmtId="0" fontId="3" fillId="0" borderId="5" xfId="0" applyFont="1" applyBorder="1" applyAlignment="1">
      <alignment horizontal="right" wrapText="1"/>
    </xf>
    <xf numFmtId="0" fontId="3" fillId="0" borderId="60" xfId="0" applyFont="1" applyBorder="1" applyAlignment="1">
      <alignment horizontal="right" wrapText="1"/>
    </xf>
    <xf numFmtId="0" fontId="3" fillId="0" borderId="28" xfId="0" applyFont="1" applyBorder="1" applyAlignment="1">
      <alignment horizontal="right" wrapText="1"/>
    </xf>
    <xf numFmtId="0" fontId="3" fillId="0" borderId="71" xfId="0" applyFont="1" applyBorder="1" applyAlignment="1">
      <alignment horizontal="right" wrapText="1"/>
    </xf>
    <xf numFmtId="0" fontId="3" fillId="0" borderId="72" xfId="0" applyFont="1" applyBorder="1" applyAlignment="1">
      <alignment horizontal="right" wrapText="1"/>
    </xf>
    <xf numFmtId="0" fontId="9" fillId="0" borderId="0" xfId="0" applyFont="1"/>
    <xf numFmtId="165" fontId="4" fillId="0" borderId="0" xfId="0" applyNumberFormat="1" applyFont="1"/>
    <xf numFmtId="166" fontId="4" fillId="0" borderId="0" xfId="0" applyNumberFormat="1" applyFont="1" applyAlignment="1">
      <alignment horizontal="right"/>
    </xf>
    <xf numFmtId="165" fontId="4" fillId="0" borderId="0" xfId="1" applyNumberFormat="1" applyFont="1" applyFill="1" applyBorder="1" applyAlignment="1"/>
    <xf numFmtId="168" fontId="4" fillId="0" borderId="0" xfId="2" applyNumberFormat="1" applyFont="1" applyFill="1" applyBorder="1" applyAlignment="1">
      <alignment horizontal="right"/>
    </xf>
    <xf numFmtId="0" fontId="8" fillId="0" borderId="0" xfId="0" applyFont="1" applyAlignment="1">
      <alignment vertical="top"/>
    </xf>
    <xf numFmtId="3" fontId="4" fillId="0" borderId="13" xfId="0" applyNumberFormat="1" applyFont="1" applyBorder="1"/>
    <xf numFmtId="165" fontId="4" fillId="0" borderId="73" xfId="1" applyNumberFormat="1" applyFont="1" applyFill="1" applyBorder="1" applyAlignment="1"/>
    <xf numFmtId="168" fontId="4" fillId="0" borderId="12" xfId="2" applyNumberFormat="1" applyFont="1" applyFill="1" applyBorder="1" applyAlignment="1">
      <alignment horizontal="right"/>
    </xf>
    <xf numFmtId="3" fontId="4" fillId="0" borderId="60" xfId="0" applyNumberFormat="1" applyFont="1" applyBorder="1"/>
    <xf numFmtId="166" fontId="4" fillId="0" borderId="29" xfId="0" applyNumberFormat="1" applyFont="1" applyBorder="1"/>
    <xf numFmtId="165" fontId="4" fillId="0" borderId="63" xfId="1" applyNumberFormat="1" applyFont="1" applyFill="1" applyBorder="1" applyAlignment="1"/>
    <xf numFmtId="168" fontId="4" fillId="0" borderId="5" xfId="2" applyNumberFormat="1" applyFont="1" applyFill="1" applyBorder="1" applyAlignment="1">
      <alignment horizontal="right"/>
    </xf>
    <xf numFmtId="3" fontId="4" fillId="0" borderId="26" xfId="0" applyNumberFormat="1" applyFont="1" applyBorder="1"/>
    <xf numFmtId="3" fontId="4" fillId="0" borderId="50" xfId="0" applyNumberFormat="1" applyFont="1" applyBorder="1"/>
    <xf numFmtId="0" fontId="4" fillId="0" borderId="26" xfId="0" applyFont="1" applyBorder="1"/>
    <xf numFmtId="0" fontId="4" fillId="0" borderId="9" xfId="0" applyFont="1" applyBorder="1"/>
    <xf numFmtId="0" fontId="4" fillId="0" borderId="51" xfId="0" applyFont="1" applyBorder="1"/>
    <xf numFmtId="168" fontId="4" fillId="0" borderId="25" xfId="2" applyNumberFormat="1" applyFont="1" applyFill="1" applyBorder="1" applyAlignment="1">
      <alignment horizontal="right"/>
    </xf>
    <xf numFmtId="0" fontId="3" fillId="0" borderId="9" xfId="0" applyFont="1" applyBorder="1"/>
    <xf numFmtId="3" fontId="4" fillId="0" borderId="44" xfId="0" applyNumberFormat="1" applyFont="1" applyBorder="1"/>
    <xf numFmtId="3" fontId="4" fillId="0" borderId="54" xfId="0" applyNumberFormat="1" applyFont="1" applyBorder="1"/>
    <xf numFmtId="0" fontId="4" fillId="0" borderId="7" xfId="0" applyFont="1" applyBorder="1"/>
    <xf numFmtId="0" fontId="4" fillId="0" borderId="4" xfId="0" applyFont="1" applyBorder="1"/>
    <xf numFmtId="0" fontId="4" fillId="0" borderId="57" xfId="0" applyFont="1" applyBorder="1"/>
    <xf numFmtId="168" fontId="4" fillId="0" borderId="6" xfId="2" applyNumberFormat="1" applyFont="1" applyFill="1" applyBorder="1" applyAlignment="1">
      <alignment horizontal="right"/>
    </xf>
    <xf numFmtId="169" fontId="4" fillId="0" borderId="0" xfId="0" applyNumberFormat="1" applyFont="1"/>
    <xf numFmtId="3" fontId="18" fillId="0" borderId="44" xfId="0" applyNumberFormat="1" applyFont="1" applyBorder="1"/>
    <xf numFmtId="3" fontId="18" fillId="0" borderId="10" xfId="0" applyNumberFormat="1" applyFont="1" applyBorder="1"/>
    <xf numFmtId="3" fontId="18" fillId="0" borderId="8" xfId="0" applyNumberFormat="1" applyFont="1" applyBorder="1"/>
    <xf numFmtId="0" fontId="4" fillId="0" borderId="28" xfId="0" quotePrefix="1" applyFont="1" applyBorder="1" applyAlignment="1">
      <alignment horizontal="left"/>
    </xf>
    <xf numFmtId="3" fontId="4" fillId="0" borderId="44" xfId="0" applyNumberFormat="1" applyFont="1" applyBorder="1" applyAlignment="1">
      <alignment horizontal="left" vertical="center"/>
    </xf>
    <xf numFmtId="3" fontId="4" fillId="0" borderId="10" xfId="0" applyNumberFormat="1" applyFont="1" applyBorder="1" applyAlignment="1">
      <alignment horizontal="left" vertical="center"/>
    </xf>
    <xf numFmtId="3" fontId="4" fillId="0" borderId="54" xfId="0" applyNumberFormat="1" applyFont="1" applyBorder="1" applyAlignment="1">
      <alignment horizontal="left" vertical="center"/>
    </xf>
    <xf numFmtId="0" fontId="4" fillId="0" borderId="26" xfId="0" applyFont="1" applyBorder="1" applyAlignment="1">
      <alignment horizontal="left" vertical="center"/>
    </xf>
    <xf numFmtId="0" fontId="4" fillId="0" borderId="25" xfId="0" applyFont="1" applyBorder="1" applyAlignment="1">
      <alignment horizontal="left" vertical="center"/>
    </xf>
    <xf numFmtId="0" fontId="4" fillId="0" borderId="9" xfId="0" applyFont="1" applyBorder="1" applyAlignment="1">
      <alignment horizontal="left" vertical="center"/>
    </xf>
    <xf numFmtId="0" fontId="4" fillId="0" borderId="51" xfId="0" applyFont="1" applyBorder="1" applyAlignment="1">
      <alignment horizontal="left" vertical="center"/>
    </xf>
    <xf numFmtId="168" fontId="4" fillId="0" borderId="25" xfId="2" applyNumberFormat="1" applyFont="1" applyFill="1" applyBorder="1" applyAlignment="1">
      <alignment horizontal="right" vertical="center"/>
    </xf>
    <xf numFmtId="0" fontId="3" fillId="0" borderId="9" xfId="0" applyFont="1" applyBorder="1" applyAlignment="1">
      <alignment horizontal="left" vertical="center"/>
    </xf>
    <xf numFmtId="3" fontId="4" fillId="0" borderId="52" xfId="0" applyNumberFormat="1" applyFont="1" applyBorder="1"/>
    <xf numFmtId="0" fontId="4" fillId="0" borderId="63" xfId="0" applyFont="1" applyBorder="1"/>
    <xf numFmtId="166" fontId="4" fillId="0" borderId="7" xfId="0" applyNumberFormat="1" applyFont="1" applyBorder="1"/>
    <xf numFmtId="166" fontId="4" fillId="0" borderId="4" xfId="0" applyNumberFormat="1" applyFont="1" applyBorder="1"/>
    <xf numFmtId="9" fontId="4" fillId="0" borderId="63" xfId="1" applyFont="1" applyFill="1" applyBorder="1" applyAlignment="1"/>
    <xf numFmtId="0" fontId="3" fillId="0" borderId="63" xfId="0" applyFont="1" applyBorder="1" applyAlignment="1">
      <alignment horizontal="right" wrapText="1"/>
    </xf>
    <xf numFmtId="0" fontId="3" fillId="0" borderId="47" xfId="0" applyFont="1" applyBorder="1" applyAlignment="1">
      <alignment horizontal="right"/>
    </xf>
    <xf numFmtId="0" fontId="4" fillId="0" borderId="1" xfId="0" applyFont="1" applyBorder="1" applyAlignment="1">
      <alignment horizontal="left"/>
    </xf>
    <xf numFmtId="166" fontId="4" fillId="0" borderId="13" xfId="0" applyNumberFormat="1" applyFont="1" applyBorder="1" applyAlignment="1">
      <alignment horizontal="center"/>
    </xf>
    <xf numFmtId="166" fontId="4" fillId="0" borderId="12" xfId="0" applyNumberFormat="1" applyFont="1" applyBorder="1" applyAlignment="1">
      <alignment horizontal="center"/>
    </xf>
    <xf numFmtId="166" fontId="4" fillId="0" borderId="31" xfId="0" applyNumberFormat="1" applyFont="1" applyBorder="1" applyAlignment="1">
      <alignment horizontal="center"/>
    </xf>
    <xf numFmtId="166" fontId="4" fillId="0" borderId="59" xfId="0" applyNumberFormat="1" applyFont="1" applyBorder="1" applyAlignment="1">
      <alignment horizontal="center"/>
    </xf>
    <xf numFmtId="0" fontId="4" fillId="0" borderId="70" xfId="0" applyFont="1" applyBorder="1" applyAlignment="1">
      <alignment horizontal="left"/>
    </xf>
    <xf numFmtId="166" fontId="4" fillId="0" borderId="29" xfId="0" applyNumberFormat="1" applyFont="1" applyBorder="1" applyAlignment="1">
      <alignment horizontal="center"/>
    </xf>
    <xf numFmtId="166" fontId="4" fillId="0" borderId="5" xfId="0" applyNumberFormat="1" applyFont="1" applyBorder="1" applyAlignment="1">
      <alignment horizontal="center"/>
    </xf>
    <xf numFmtId="166" fontId="4" fillId="0" borderId="28" xfId="0" applyNumberFormat="1" applyFont="1" applyBorder="1" applyAlignment="1">
      <alignment horizontal="center"/>
    </xf>
    <xf numFmtId="166" fontId="4" fillId="0" borderId="60" xfId="0" applyNumberFormat="1" applyFont="1" applyBorder="1" applyAlignment="1">
      <alignment horizontal="center"/>
    </xf>
    <xf numFmtId="0" fontId="4" fillId="0" borderId="71" xfId="0" applyFont="1" applyBorder="1" applyAlignment="1">
      <alignment horizontal="left"/>
    </xf>
    <xf numFmtId="0" fontId="3" fillId="0" borderId="71" xfId="0" applyFont="1" applyBorder="1"/>
    <xf numFmtId="0" fontId="3" fillId="0" borderId="72" xfId="0" applyFont="1" applyBorder="1"/>
    <xf numFmtId="0" fontId="3" fillId="0" borderId="74" xfId="0" applyFont="1" applyBorder="1" applyAlignment="1">
      <alignment horizontal="center"/>
    </xf>
    <xf numFmtId="0" fontId="8" fillId="0" borderId="0" xfId="5"/>
    <xf numFmtId="0" fontId="8" fillId="0" borderId="0" xfId="5" applyAlignment="1">
      <alignment horizontal="right"/>
    </xf>
    <xf numFmtId="3" fontId="8" fillId="0" borderId="2" xfId="5" applyNumberFormat="1" applyBorder="1"/>
    <xf numFmtId="3" fontId="8" fillId="0" borderId="5" xfId="5" applyNumberFormat="1" applyBorder="1"/>
    <xf numFmtId="4" fontId="8" fillId="0" borderId="12" xfId="5" applyNumberFormat="1" applyBorder="1"/>
    <xf numFmtId="0" fontId="8" fillId="0" borderId="0" xfId="5" applyAlignment="1">
      <alignment horizontal="left" vertical="top"/>
    </xf>
    <xf numFmtId="0" fontId="4" fillId="0" borderId="16" xfId="0" applyFont="1" applyBorder="1"/>
    <xf numFmtId="0" fontId="8" fillId="0" borderId="0" xfId="6" applyFont="1"/>
    <xf numFmtId="0" fontId="19" fillId="0" borderId="66" xfId="5" applyFont="1" applyBorder="1" applyAlignment="1">
      <alignment horizontal="right"/>
    </xf>
    <xf numFmtId="3" fontId="8" fillId="0" borderId="43" xfId="5" applyNumberFormat="1" applyBorder="1"/>
    <xf numFmtId="3" fontId="8" fillId="0" borderId="29" xfId="5" applyNumberFormat="1" applyBorder="1"/>
    <xf numFmtId="0" fontId="4" fillId="0" borderId="33" xfId="0" applyFont="1" applyBorder="1"/>
    <xf numFmtId="0" fontId="4" fillId="0" borderId="1" xfId="0" applyFont="1" applyBorder="1"/>
    <xf numFmtId="0" fontId="4" fillId="0" borderId="31" xfId="0" applyFont="1" applyBorder="1"/>
    <xf numFmtId="0" fontId="4" fillId="0" borderId="62" xfId="0" applyFont="1" applyBorder="1"/>
    <xf numFmtId="0" fontId="4" fillId="0" borderId="29" xfId="0" applyFont="1" applyBorder="1"/>
    <xf numFmtId="0" fontId="0" fillId="0" borderId="0" xfId="0" applyAlignment="1">
      <alignment horizontal="right"/>
    </xf>
    <xf numFmtId="3" fontId="0" fillId="0" borderId="0" xfId="0" applyNumberFormat="1"/>
    <xf numFmtId="4" fontId="0" fillId="0" borderId="0" xfId="0" applyNumberFormat="1"/>
    <xf numFmtId="0" fontId="3" fillId="0" borderId="36" xfId="0" applyFont="1" applyBorder="1" applyAlignment="1">
      <alignment horizontal="right"/>
    </xf>
    <xf numFmtId="0" fontId="4" fillId="0" borderId="14" xfId="0" applyFont="1" applyBorder="1" applyAlignment="1">
      <alignment horizontal="left"/>
    </xf>
    <xf numFmtId="0" fontId="4" fillId="0" borderId="2" xfId="0" applyFont="1" applyBorder="1" applyAlignment="1">
      <alignment horizontal="right"/>
    </xf>
    <xf numFmtId="0" fontId="4" fillId="0" borderId="5" xfId="0" applyFont="1" applyBorder="1" applyAlignment="1">
      <alignment horizontal="right"/>
    </xf>
    <xf numFmtId="0" fontId="4" fillId="0" borderId="30" xfId="0" applyFont="1" applyBorder="1" applyAlignment="1">
      <alignment horizontal="left"/>
    </xf>
    <xf numFmtId="0" fontId="4" fillId="0" borderId="0" xfId="0" applyFont="1" applyBorder="1"/>
    <xf numFmtId="0" fontId="4" fillId="0" borderId="58" xfId="0" applyFont="1" applyBorder="1"/>
    <xf numFmtId="0" fontId="3" fillId="0" borderId="66" xfId="0" applyFont="1" applyBorder="1" applyAlignment="1">
      <alignment horizontal="right"/>
    </xf>
    <xf numFmtId="0" fontId="4" fillId="0" borderId="43" xfId="0" applyFont="1" applyBorder="1"/>
    <xf numFmtId="0" fontId="4" fillId="0" borderId="13" xfId="0" applyFont="1" applyBorder="1"/>
    <xf numFmtId="0" fontId="19" fillId="0" borderId="0" xfId="5" applyFont="1"/>
    <xf numFmtId="0" fontId="8" fillId="0" borderId="1" xfId="5" applyBorder="1" applyAlignment="1">
      <alignment horizontal="left" vertical="center" wrapText="1"/>
    </xf>
    <xf numFmtId="0" fontId="8" fillId="0" borderId="3" xfId="5" applyBorder="1" applyAlignment="1">
      <alignment horizontal="right" vertical="center" wrapText="1"/>
    </xf>
    <xf numFmtId="0" fontId="8" fillId="0" borderId="28" xfId="5" applyBorder="1" applyAlignment="1">
      <alignment horizontal="left" vertical="center" wrapText="1"/>
    </xf>
    <xf numFmtId="10" fontId="8" fillId="0" borderId="76" xfId="5" applyNumberFormat="1" applyBorder="1" applyAlignment="1">
      <alignment horizontal="right" vertical="center" wrapText="1"/>
    </xf>
    <xf numFmtId="0" fontId="8" fillId="0" borderId="31" xfId="5" applyBorder="1" applyAlignment="1">
      <alignment horizontal="left" vertical="center" wrapText="1"/>
    </xf>
    <xf numFmtId="0" fontId="8" fillId="0" borderId="49" xfId="5" applyBorder="1" applyAlignment="1">
      <alignment horizontal="right" vertical="center" wrapText="1"/>
    </xf>
    <xf numFmtId="0" fontId="20" fillId="0" borderId="0" xfId="5" applyFont="1"/>
    <xf numFmtId="0" fontId="22" fillId="0" borderId="0" xfId="5" applyFont="1"/>
    <xf numFmtId="0" fontId="23" fillId="0" borderId="0" xfId="7" applyFont="1"/>
    <xf numFmtId="0" fontId="1" fillId="0" borderId="0" xfId="7" applyFont="1"/>
    <xf numFmtId="0" fontId="12" fillId="0" borderId="0" xfId="7" applyFont="1"/>
    <xf numFmtId="0" fontId="5" fillId="0" borderId="0" xfId="7"/>
    <xf numFmtId="0" fontId="0" fillId="0" borderId="0" xfId="0" applyAlignment="1">
      <alignment vertical="center"/>
    </xf>
    <xf numFmtId="0" fontId="17" fillId="0" borderId="0" xfId="7" applyFont="1" applyAlignment="1">
      <alignment horizontal="center"/>
    </xf>
    <xf numFmtId="166" fontId="17" fillId="0" borderId="0" xfId="7" applyNumberFormat="1" applyFont="1" applyAlignment="1">
      <alignment horizontal="center"/>
    </xf>
    <xf numFmtId="0" fontId="24" fillId="0" borderId="0" xfId="5" applyFont="1"/>
    <xf numFmtId="3" fontId="25" fillId="0" borderId="0" xfId="5" applyNumberFormat="1" applyFont="1" applyAlignment="1">
      <alignment horizontal="right" wrapText="1"/>
    </xf>
    <xf numFmtId="170" fontId="8" fillId="0" borderId="0" xfId="5" applyNumberFormat="1"/>
    <xf numFmtId="0" fontId="19" fillId="0" borderId="0" xfId="5" applyFont="1" applyAlignment="1">
      <alignment horizontal="left"/>
    </xf>
    <xf numFmtId="0" fontId="11" fillId="0" borderId="0" xfId="4"/>
    <xf numFmtId="0" fontId="3" fillId="0" borderId="0" xfId="0" applyFont="1" applyBorder="1" applyAlignment="1">
      <alignment horizontal="center"/>
    </xf>
    <xf numFmtId="0" fontId="4" fillId="0" borderId="0" xfId="0" applyFont="1" applyBorder="1" applyAlignment="1">
      <alignment horizontal="left"/>
    </xf>
    <xf numFmtId="3" fontId="4" fillId="0" borderId="0" xfId="0" applyNumberFormat="1" applyFont="1" applyBorder="1" applyAlignment="1">
      <alignment horizontal="right"/>
    </xf>
    <xf numFmtId="0" fontId="4" fillId="0" borderId="76" xfId="0" applyFont="1" applyBorder="1"/>
    <xf numFmtId="0" fontId="4" fillId="0" borderId="49" xfId="0" applyFont="1" applyBorder="1"/>
    <xf numFmtId="0" fontId="4" fillId="0" borderId="72" xfId="0" applyFont="1" applyBorder="1"/>
    <xf numFmtId="0" fontId="3" fillId="0" borderId="65" xfId="0" applyFont="1" applyBorder="1" applyAlignment="1">
      <alignment horizontal="right"/>
    </xf>
    <xf numFmtId="0" fontId="3" fillId="0" borderId="46" xfId="0" applyFont="1" applyBorder="1" applyAlignment="1">
      <alignment horizontal="right"/>
    </xf>
    <xf numFmtId="166" fontId="4" fillId="0" borderId="9" xfId="0" applyNumberFormat="1" applyFont="1" applyBorder="1"/>
    <xf numFmtId="166" fontId="4" fillId="0" borderId="25" xfId="0" applyNumberFormat="1" applyFont="1" applyBorder="1"/>
    <xf numFmtId="0" fontId="4" fillId="0" borderId="21" xfId="0" applyFont="1" applyBorder="1"/>
    <xf numFmtId="0" fontId="4" fillId="0" borderId="72" xfId="0" applyFont="1" applyBorder="1" applyAlignment="1">
      <alignment horizontal="left"/>
    </xf>
    <xf numFmtId="0" fontId="4" fillId="0" borderId="74" xfId="0" applyFont="1" applyBorder="1" applyAlignment="1">
      <alignment horizontal="left"/>
    </xf>
    <xf numFmtId="3" fontId="3" fillId="0" borderId="37" xfId="0" applyNumberFormat="1" applyFont="1" applyBorder="1" applyAlignment="1">
      <alignment horizontal="left"/>
    </xf>
    <xf numFmtId="3" fontId="3" fillId="0" borderId="42" xfId="0" applyNumberFormat="1" applyFont="1" applyBorder="1" applyAlignment="1">
      <alignment horizontal="center"/>
    </xf>
    <xf numFmtId="3" fontId="4" fillId="0" borderId="37" xfId="0" applyNumberFormat="1" applyFont="1" applyBorder="1" applyAlignment="1">
      <alignment horizontal="left"/>
    </xf>
    <xf numFmtId="3" fontId="3" fillId="0" borderId="39" xfId="0" applyNumberFormat="1" applyFont="1" applyBorder="1" applyAlignment="1">
      <alignment horizontal="center"/>
    </xf>
    <xf numFmtId="3" fontId="4" fillId="0" borderId="20" xfId="0" applyNumberFormat="1" applyFont="1" applyBorder="1" applyAlignment="1">
      <alignment horizontal="right"/>
    </xf>
    <xf numFmtId="3" fontId="4" fillId="0" borderId="19" xfId="0" applyNumberFormat="1" applyFont="1" applyBorder="1" applyAlignment="1">
      <alignment horizontal="left"/>
    </xf>
    <xf numFmtId="3" fontId="4" fillId="0" borderId="20" xfId="0" applyNumberFormat="1" applyFont="1" applyBorder="1" applyAlignment="1">
      <alignment horizontal="left"/>
    </xf>
    <xf numFmtId="3" fontId="3" fillId="0" borderId="21" xfId="0" applyNumberFormat="1" applyFont="1" applyBorder="1" applyAlignment="1">
      <alignment horizontal="center"/>
    </xf>
    <xf numFmtId="0" fontId="4" fillId="0" borderId="32" xfId="0" applyFont="1" applyBorder="1" applyAlignment="1">
      <alignment horizontal="left"/>
    </xf>
    <xf numFmtId="0" fontId="4" fillId="0" borderId="33" xfId="0" applyFont="1" applyBorder="1" applyAlignment="1">
      <alignment horizontal="left"/>
    </xf>
    <xf numFmtId="0" fontId="4" fillId="0" borderId="33" xfId="0" applyFont="1" applyBorder="1" applyAlignment="1">
      <alignment horizontal="right"/>
    </xf>
    <xf numFmtId="0" fontId="4" fillId="0" borderId="56" xfId="0" applyFont="1" applyBorder="1" applyAlignment="1">
      <alignment horizontal="right"/>
    </xf>
    <xf numFmtId="0" fontId="3" fillId="0" borderId="35" xfId="0" applyFont="1" applyBorder="1" applyAlignment="1">
      <alignment horizontal="right"/>
    </xf>
    <xf numFmtId="3" fontId="4" fillId="0" borderId="0" xfId="0" applyNumberFormat="1" applyFont="1" applyBorder="1" applyAlignment="1">
      <alignment horizontal="left"/>
    </xf>
    <xf numFmtId="3" fontId="4" fillId="0" borderId="39" xfId="0" applyNumberFormat="1" applyFont="1" applyBorder="1" applyAlignment="1">
      <alignment horizontal="right"/>
    </xf>
    <xf numFmtId="3" fontId="4" fillId="0" borderId="21" xfId="0" applyNumberFormat="1" applyFont="1" applyBorder="1" applyAlignment="1">
      <alignment horizontal="right"/>
    </xf>
    <xf numFmtId="3" fontId="3" fillId="0" borderId="0" xfId="0" applyNumberFormat="1" applyFont="1" applyBorder="1" applyAlignment="1">
      <alignment horizontal="left"/>
    </xf>
    <xf numFmtId="3" fontId="3" fillId="0" borderId="0" xfId="0" applyNumberFormat="1" applyFont="1" applyBorder="1" applyAlignment="1">
      <alignment horizontal="right"/>
    </xf>
    <xf numFmtId="3" fontId="3" fillId="0" borderId="39" xfId="0" applyNumberFormat="1" applyFont="1" applyBorder="1" applyAlignment="1">
      <alignment horizontal="right"/>
    </xf>
    <xf numFmtId="3" fontId="3" fillId="0" borderId="0" xfId="0" applyNumberFormat="1" applyFont="1" applyBorder="1" applyAlignment="1">
      <alignment horizontal="center"/>
    </xf>
    <xf numFmtId="3" fontId="4" fillId="0" borderId="15" xfId="0" applyNumberFormat="1" applyFont="1" applyBorder="1" applyAlignment="1">
      <alignment horizontal="right"/>
    </xf>
    <xf numFmtId="3" fontId="4" fillId="0" borderId="16" xfId="0" applyNumberFormat="1" applyFont="1" applyBorder="1" applyAlignment="1">
      <alignment horizontal="right"/>
    </xf>
    <xf numFmtId="3" fontId="4" fillId="0" borderId="17" xfId="0" applyNumberFormat="1" applyFont="1" applyBorder="1" applyAlignment="1">
      <alignment horizontal="right"/>
    </xf>
    <xf numFmtId="3" fontId="4" fillId="0" borderId="37" xfId="0" applyNumberFormat="1" applyFont="1" applyBorder="1" applyAlignment="1">
      <alignment horizontal="right"/>
    </xf>
    <xf numFmtId="3" fontId="3" fillId="0" borderId="37" xfId="0" applyNumberFormat="1" applyFont="1" applyBorder="1" applyAlignment="1">
      <alignment horizontal="right"/>
    </xf>
    <xf numFmtId="0" fontId="4" fillId="0" borderId="32" xfId="0" applyFont="1" applyBorder="1" applyAlignment="1">
      <alignment horizontal="right"/>
    </xf>
    <xf numFmtId="3" fontId="3" fillId="0" borderId="40" xfId="0" applyNumberFormat="1" applyFont="1" applyBorder="1" applyAlignment="1">
      <alignment horizontal="right"/>
    </xf>
    <xf numFmtId="3" fontId="3" fillId="0" borderId="41" xfId="0" applyNumberFormat="1" applyFont="1" applyBorder="1" applyAlignment="1">
      <alignment horizontal="right"/>
    </xf>
    <xf numFmtId="3" fontId="3" fillId="0" borderId="42" xfId="0" applyNumberFormat="1" applyFont="1" applyBorder="1" applyAlignment="1">
      <alignment horizontal="right"/>
    </xf>
    <xf numFmtId="0" fontId="4" fillId="0" borderId="37" xfId="0" applyFont="1" applyBorder="1" applyAlignment="1">
      <alignment horizontal="left"/>
    </xf>
    <xf numFmtId="0" fontId="25" fillId="0" borderId="0" xfId="5" applyFont="1" applyBorder="1"/>
    <xf numFmtId="0" fontId="25" fillId="0" borderId="0" xfId="5" applyFont="1" applyBorder="1" applyAlignment="1">
      <alignment horizontal="center" vertical="center"/>
    </xf>
    <xf numFmtId="0" fontId="4" fillId="0" borderId="15" xfId="0" applyFont="1" applyBorder="1" applyAlignment="1">
      <alignment horizontal="left"/>
    </xf>
    <xf numFmtId="0" fontId="4" fillId="0" borderId="16" xfId="0" applyFont="1" applyBorder="1" applyAlignment="1">
      <alignment horizontal="left"/>
    </xf>
    <xf numFmtId="0" fontId="3" fillId="0" borderId="17" xfId="0" applyFont="1" applyBorder="1" applyAlignment="1">
      <alignment horizontal="center"/>
    </xf>
    <xf numFmtId="3" fontId="25" fillId="0" borderId="0" xfId="5" applyNumberFormat="1" applyFont="1" applyBorder="1" applyAlignment="1">
      <alignment horizontal="right"/>
    </xf>
    <xf numFmtId="3" fontId="25" fillId="0" borderId="0" xfId="5" applyNumberFormat="1" applyFont="1" applyBorder="1" applyAlignment="1">
      <alignment horizontal="right" wrapText="1"/>
    </xf>
    <xf numFmtId="0" fontId="4" fillId="0" borderId="15" xfId="0" applyFont="1" applyBorder="1" applyAlignment="1">
      <alignment horizontal="right"/>
    </xf>
    <xf numFmtId="0" fontId="4" fillId="0" borderId="16" xfId="0" applyFont="1" applyBorder="1" applyAlignment="1">
      <alignment horizontal="right"/>
    </xf>
    <xf numFmtId="0" fontId="4" fillId="0" borderId="17" xfId="0" applyFont="1" applyBorder="1" applyAlignment="1">
      <alignment horizontal="right"/>
    </xf>
    <xf numFmtId="0" fontId="19" fillId="0" borderId="28" xfId="5" applyFont="1" applyBorder="1" applyAlignment="1">
      <alignment horizontal="center" vertical="center" wrapText="1"/>
    </xf>
    <xf numFmtId="0" fontId="19" fillId="0" borderId="5" xfId="5" applyFont="1" applyBorder="1" applyAlignment="1">
      <alignment horizontal="center" vertical="center" wrapText="1"/>
    </xf>
    <xf numFmtId="0" fontId="8" fillId="0" borderId="31" xfId="5" applyBorder="1" applyAlignment="1">
      <alignment horizontal="center" vertical="center" wrapText="1"/>
    </xf>
    <xf numFmtId="0" fontId="8" fillId="0" borderId="12" xfId="5" applyBorder="1" applyAlignment="1">
      <alignment horizontal="center" vertical="center" wrapText="1"/>
    </xf>
    <xf numFmtId="2" fontId="8" fillId="0" borderId="12" xfId="5" applyNumberFormat="1" applyBorder="1" applyAlignment="1">
      <alignment horizontal="center" vertical="center" wrapText="1"/>
    </xf>
    <xf numFmtId="0" fontId="3" fillId="0" borderId="5" xfId="0" applyFont="1" applyBorder="1" applyAlignment="1">
      <alignment horizontal="center" vertical="center"/>
    </xf>
    <xf numFmtId="0" fontId="19" fillId="0" borderId="63" xfId="5" applyFont="1" applyBorder="1" applyAlignment="1">
      <alignment horizontal="center" vertical="center" wrapText="1"/>
    </xf>
    <xf numFmtId="2" fontId="8" fillId="0" borderId="73" xfId="5" applyNumberFormat="1" applyBorder="1" applyAlignment="1">
      <alignment horizontal="center" vertical="center" wrapText="1"/>
    </xf>
    <xf numFmtId="0" fontId="19" fillId="0" borderId="29" xfId="5" applyFont="1" applyBorder="1" applyAlignment="1">
      <alignment horizontal="center" vertical="center" wrapText="1"/>
    </xf>
    <xf numFmtId="0" fontId="4" fillId="0" borderId="12" xfId="0" applyFont="1" applyBorder="1" applyAlignment="1">
      <alignment horizontal="right" vertical="center"/>
    </xf>
    <xf numFmtId="0" fontId="8" fillId="0" borderId="13" xfId="5" applyBorder="1" applyAlignment="1">
      <alignment horizontal="center" vertical="center" wrapText="1"/>
    </xf>
    <xf numFmtId="0" fontId="3" fillId="0" borderId="5" xfId="7" applyFont="1" applyBorder="1" applyAlignment="1">
      <alignment horizontal="left" vertical="top" wrapText="1"/>
    </xf>
    <xf numFmtId="0" fontId="4" fillId="0" borderId="10" xfId="0" applyFont="1" applyBorder="1" applyAlignment="1">
      <alignment horizontal="center"/>
    </xf>
    <xf numFmtId="165" fontId="4" fillId="0" borderId="10" xfId="1" applyNumberFormat="1" applyFont="1" applyBorder="1"/>
    <xf numFmtId="168" fontId="4" fillId="0" borderId="10" xfId="2" applyNumberFormat="1" applyFont="1" applyBorder="1"/>
    <xf numFmtId="0" fontId="4" fillId="0" borderId="25" xfId="0" applyFont="1" applyBorder="1" applyAlignment="1">
      <alignment horizontal="center"/>
    </xf>
    <xf numFmtId="165" fontId="4" fillId="0" borderId="25" xfId="1" applyNumberFormat="1" applyFont="1" applyBorder="1"/>
    <xf numFmtId="168" fontId="4" fillId="0" borderId="25" xfId="2" applyNumberFormat="1" applyFont="1" applyBorder="1"/>
    <xf numFmtId="0" fontId="0" fillId="0" borderId="0" xfId="0" applyFill="1"/>
    <xf numFmtId="0" fontId="1" fillId="0" borderId="0" xfId="0" applyFont="1"/>
    <xf numFmtId="0" fontId="0" fillId="0" borderId="28" xfId="0" applyBorder="1"/>
    <xf numFmtId="0" fontId="0" fillId="0" borderId="29" xfId="0" applyBorder="1"/>
    <xf numFmtId="0" fontId="0" fillId="0" borderId="31" xfId="0" applyBorder="1"/>
    <xf numFmtId="0" fontId="0" fillId="0" borderId="13" xfId="0" applyBorder="1"/>
    <xf numFmtId="0" fontId="0" fillId="0" borderId="9" xfId="0" applyBorder="1"/>
    <xf numFmtId="0" fontId="3" fillId="0" borderId="3" xfId="0" applyFont="1" applyBorder="1" applyAlignment="1">
      <alignment horizont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1" xfId="0" applyFont="1" applyBorder="1" applyAlignment="1">
      <alignment horizontal="center"/>
    </xf>
    <xf numFmtId="0" fontId="3" fillId="0" borderId="2" xfId="0" applyFont="1" applyBorder="1" applyAlignment="1">
      <alignment horizontal="center"/>
    </xf>
    <xf numFmtId="0" fontId="3" fillId="0" borderId="43" xfId="0" applyFont="1" applyBorder="1" applyAlignment="1">
      <alignment horizontal="center"/>
    </xf>
    <xf numFmtId="165" fontId="4" fillId="0" borderId="13" xfId="0" applyNumberFormat="1" applyFont="1" applyBorder="1"/>
    <xf numFmtId="165" fontId="4" fillId="0" borderId="12" xfId="1" applyNumberFormat="1" applyFont="1" applyFill="1" applyBorder="1"/>
    <xf numFmtId="0" fontId="8" fillId="0" borderId="31" xfId="0" applyFont="1" applyBorder="1"/>
    <xf numFmtId="165" fontId="4" fillId="0" borderId="29" xfId="0" applyNumberFormat="1" applyFont="1" applyBorder="1"/>
    <xf numFmtId="165" fontId="4" fillId="0" borderId="5" xfId="0" applyNumberFormat="1" applyFont="1" applyBorder="1"/>
    <xf numFmtId="165" fontId="4" fillId="0" borderId="5" xfId="1" applyNumberFormat="1" applyFont="1" applyFill="1" applyBorder="1"/>
    <xf numFmtId="0" fontId="8" fillId="0" borderId="28" xfId="0" applyFont="1" applyBorder="1"/>
    <xf numFmtId="0" fontId="3" fillId="0" borderId="43" xfId="0" applyFont="1" applyBorder="1"/>
    <xf numFmtId="0" fontId="3" fillId="0" borderId="2" xfId="0" applyFont="1" applyBorder="1"/>
    <xf numFmtId="0" fontId="19" fillId="0" borderId="1" xfId="0" applyFont="1" applyBorder="1"/>
    <xf numFmtId="168" fontId="4" fillId="0" borderId="0" xfId="2" applyNumberFormat="1" applyFont="1" applyFill="1" applyBorder="1"/>
    <xf numFmtId="168" fontId="3" fillId="0" borderId="13" xfId="2" applyNumberFormat="1" applyFont="1" applyFill="1" applyBorder="1"/>
    <xf numFmtId="0" fontId="3" fillId="0" borderId="31" xfId="0" applyFont="1" applyBorder="1"/>
    <xf numFmtId="0" fontId="4" fillId="0" borderId="28" xfId="0" applyFont="1" applyBorder="1"/>
    <xf numFmtId="0" fontId="26" fillId="0" borderId="0" xfId="0" applyFont="1" applyAlignment="1">
      <alignment horizontal="center"/>
    </xf>
    <xf numFmtId="165" fontId="4" fillId="0" borderId="24" xfId="0" applyNumberFormat="1" applyFont="1" applyBorder="1"/>
    <xf numFmtId="165" fontId="4" fillId="0" borderId="55" xfId="0" applyNumberFormat="1" applyFont="1" applyBorder="1"/>
    <xf numFmtId="3" fontId="4" fillId="0" borderId="63" xfId="0" applyNumberFormat="1" applyFont="1" applyBorder="1"/>
    <xf numFmtId="0" fontId="7" fillId="0" borderId="28" xfId="0" applyFont="1" applyBorder="1" applyAlignment="1">
      <alignment vertical="top" wrapText="1"/>
    </xf>
    <xf numFmtId="171" fontId="6" fillId="0" borderId="43" xfId="2" applyNumberFormat="1" applyFont="1" applyFill="1" applyBorder="1" applyAlignment="1">
      <alignment horizontal="right"/>
    </xf>
    <xf numFmtId="171" fontId="6" fillId="0" borderId="47" xfId="2" applyNumberFormat="1" applyFont="1" applyFill="1" applyBorder="1" applyAlignment="1">
      <alignment horizontal="right"/>
    </xf>
    <xf numFmtId="171" fontId="6" fillId="0" borderId="2" xfId="2" applyNumberFormat="1" applyFont="1" applyFill="1" applyBorder="1" applyAlignment="1">
      <alignment horizontal="right"/>
    </xf>
    <xf numFmtId="3" fontId="4" fillId="0" borderId="73" xfId="0" applyNumberFormat="1" applyFont="1" applyBorder="1"/>
    <xf numFmtId="3" fontId="7" fillId="0" borderId="73" xfId="0" applyNumberFormat="1" applyFont="1" applyBorder="1" applyAlignment="1">
      <alignment horizontal="right" wrapText="1"/>
    </xf>
    <xf numFmtId="3" fontId="7" fillId="0" borderId="12" xfId="0" applyNumberFormat="1" applyFont="1" applyBorder="1" applyAlignment="1">
      <alignment horizontal="right" wrapText="1"/>
    </xf>
    <xf numFmtId="0" fontId="7" fillId="0" borderId="31" xfId="0" applyFont="1" applyBorder="1" applyAlignment="1">
      <alignment vertical="top" wrapText="1"/>
    </xf>
    <xf numFmtId="0" fontId="7" fillId="0" borderId="63" xfId="0" applyFont="1" applyBorder="1" applyAlignment="1">
      <alignment horizontal="right" wrapText="1"/>
    </xf>
    <xf numFmtId="0" fontId="7" fillId="0" borderId="5" xfId="0" applyFont="1" applyBorder="1" applyAlignment="1">
      <alignment horizontal="right" wrapText="1"/>
    </xf>
    <xf numFmtId="3" fontId="7" fillId="0" borderId="5" xfId="0" applyNumberFormat="1" applyFont="1" applyBorder="1" applyAlignment="1">
      <alignment horizontal="right" wrapText="1"/>
    </xf>
    <xf numFmtId="3" fontId="7" fillId="0" borderId="63" xfId="0" applyNumberFormat="1" applyFont="1" applyBorder="1" applyAlignment="1">
      <alignment horizontal="right" wrapText="1"/>
    </xf>
    <xf numFmtId="0" fontId="6" fillId="0" borderId="43" xfId="0" applyFont="1" applyBorder="1" applyAlignment="1">
      <alignment horizontal="center" wrapText="1"/>
    </xf>
    <xf numFmtId="0" fontId="6" fillId="0" borderId="47" xfId="0" applyFont="1" applyBorder="1" applyAlignment="1">
      <alignment horizontal="center" wrapText="1"/>
    </xf>
    <xf numFmtId="0" fontId="6" fillId="0" borderId="2" xfId="0" applyFont="1" applyBorder="1" applyAlignment="1">
      <alignment horizontal="center" wrapText="1"/>
    </xf>
    <xf numFmtId="0" fontId="6" fillId="0" borderId="1" xfId="0" applyFont="1" applyBorder="1" applyAlignment="1">
      <alignment horizontal="center" wrapText="1"/>
    </xf>
    <xf numFmtId="0" fontId="21" fillId="0" borderId="0" xfId="0" applyFont="1"/>
    <xf numFmtId="165" fontId="4" fillId="0" borderId="0" xfId="1" applyNumberFormat="1" applyFont="1" applyBorder="1"/>
    <xf numFmtId="168" fontId="4" fillId="0" borderId="13" xfId="2" applyNumberFormat="1" applyFont="1" applyFill="1" applyBorder="1" applyAlignment="1">
      <alignment horizontal="right" wrapText="1"/>
    </xf>
    <xf numFmtId="168" fontId="4" fillId="0" borderId="73" xfId="2" applyNumberFormat="1" applyFont="1" applyFill="1" applyBorder="1" applyAlignment="1">
      <alignment horizontal="right" wrapText="1"/>
    </xf>
    <xf numFmtId="168" fontId="4" fillId="0" borderId="12" xfId="2" applyNumberFormat="1" applyFont="1" applyBorder="1" applyAlignment="1">
      <alignment horizontal="right" wrapText="1"/>
    </xf>
    <xf numFmtId="168" fontId="7" fillId="0" borderId="12" xfId="2" applyNumberFormat="1" applyFont="1" applyFill="1" applyBorder="1" applyAlignment="1">
      <alignment horizontal="right" wrapText="1"/>
    </xf>
    <xf numFmtId="168" fontId="7" fillId="0" borderId="12" xfId="2" applyNumberFormat="1" applyFont="1" applyBorder="1" applyAlignment="1">
      <alignment horizontal="right" wrapText="1"/>
    </xf>
    <xf numFmtId="0" fontId="4" fillId="0" borderId="31" xfId="0" applyFont="1" applyBorder="1" applyAlignment="1">
      <alignment vertical="center"/>
    </xf>
    <xf numFmtId="168" fontId="4" fillId="0" borderId="29" xfId="2" applyNumberFormat="1" applyFont="1" applyFill="1" applyBorder="1" applyAlignment="1">
      <alignment horizontal="right" wrapText="1"/>
    </xf>
    <xf numFmtId="168" fontId="4" fillId="0" borderId="63" xfId="2" applyNumberFormat="1" applyFont="1" applyFill="1" applyBorder="1" applyAlignment="1">
      <alignment horizontal="right" wrapText="1"/>
    </xf>
    <xf numFmtId="168" fontId="4" fillId="0" borderId="5" xfId="2" applyNumberFormat="1" applyFont="1" applyBorder="1" applyAlignment="1">
      <alignment horizontal="right" wrapText="1"/>
    </xf>
    <xf numFmtId="168" fontId="7" fillId="0" borderId="5" xfId="2" applyNumberFormat="1" applyFont="1" applyFill="1" applyBorder="1" applyAlignment="1">
      <alignment horizontal="right" wrapText="1"/>
    </xf>
    <xf numFmtId="168" fontId="7" fillId="0" borderId="5" xfId="2" applyNumberFormat="1" applyFont="1" applyBorder="1" applyAlignment="1">
      <alignment horizontal="right" wrapText="1"/>
    </xf>
    <xf numFmtId="0" fontId="4" fillId="0" borderId="28" xfId="0" applyFont="1" applyBorder="1" applyAlignment="1">
      <alignment vertical="center"/>
    </xf>
    <xf numFmtId="0" fontId="6" fillId="0" borderId="43" xfId="0" applyFont="1" applyBorder="1" applyAlignment="1">
      <alignment horizontal="center"/>
    </xf>
    <xf numFmtId="0" fontId="6" fillId="0" borderId="47" xfId="0" applyFont="1" applyBorder="1" applyAlignment="1">
      <alignment horizontal="center"/>
    </xf>
    <xf numFmtId="0" fontId="6" fillId="0" borderId="2" xfId="0" applyFont="1" applyBorder="1" applyAlignment="1">
      <alignment horizontal="center"/>
    </xf>
    <xf numFmtId="0" fontId="4" fillId="0" borderId="1" xfId="0" applyFont="1" applyBorder="1" applyAlignment="1">
      <alignment vertical="top"/>
    </xf>
    <xf numFmtId="0" fontId="27" fillId="0" borderId="0" xfId="0" applyFont="1"/>
    <xf numFmtId="165" fontId="4" fillId="0" borderId="0" xfId="1" applyNumberFormat="1" applyFont="1" applyFill="1"/>
    <xf numFmtId="3" fontId="3" fillId="0" borderId="66" xfId="0" applyNumberFormat="1" applyFont="1" applyBorder="1"/>
    <xf numFmtId="0" fontId="4" fillId="0" borderId="66" xfId="0" applyFont="1" applyBorder="1"/>
    <xf numFmtId="3" fontId="4" fillId="0" borderId="24" xfId="0" applyNumberFormat="1" applyFont="1" applyBorder="1"/>
    <xf numFmtId="0" fontId="4" fillId="0" borderId="0" xfId="0" applyFont="1" applyAlignment="1">
      <alignment horizontal="right"/>
    </xf>
    <xf numFmtId="0" fontId="11" fillId="0" borderId="0" xfId="4" applyFill="1"/>
    <xf numFmtId="3" fontId="4" fillId="0" borderId="55" xfId="0" applyNumberFormat="1" applyFont="1" applyBorder="1"/>
    <xf numFmtId="3" fontId="4" fillId="0" borderId="12" xfId="0" applyNumberFormat="1" applyFont="1" applyBorder="1" applyAlignment="1">
      <alignment horizontal="right" wrapText="1"/>
    </xf>
    <xf numFmtId="168" fontId="4" fillId="0" borderId="5" xfId="2" applyNumberFormat="1" applyFont="1" applyFill="1" applyBorder="1" applyAlignment="1">
      <alignment horizontal="right" wrapText="1"/>
    </xf>
    <xf numFmtId="3" fontId="4" fillId="0" borderId="5" xfId="0" applyNumberFormat="1" applyFont="1" applyBorder="1" applyAlignment="1">
      <alignment horizontal="right" wrapText="1"/>
    </xf>
    <xf numFmtId="0" fontId="3" fillId="0" borderId="47" xfId="0" applyFont="1" applyBorder="1" applyAlignment="1">
      <alignment horizontal="right" wrapText="1"/>
    </xf>
    <xf numFmtId="0" fontId="3" fillId="0" borderId="2" xfId="0" applyFont="1" applyBorder="1" applyAlignment="1">
      <alignment horizontal="right" wrapText="1"/>
    </xf>
    <xf numFmtId="164" fontId="4" fillId="0" borderId="0" xfId="0" applyNumberFormat="1" applyFont="1" applyAlignment="1">
      <alignment horizontal="right"/>
    </xf>
    <xf numFmtId="3" fontId="4" fillId="0" borderId="13" xfId="0" applyNumberFormat="1" applyFont="1" applyBorder="1" applyAlignment="1">
      <alignment horizontal="right"/>
    </xf>
    <xf numFmtId="3" fontId="4" fillId="0" borderId="12" xfId="0" applyNumberFormat="1" applyFont="1" applyBorder="1" applyAlignment="1">
      <alignment horizontal="right"/>
    </xf>
    <xf numFmtId="0" fontId="4" fillId="0" borderId="31" xfId="0" applyFont="1" applyBorder="1" applyAlignment="1">
      <alignment horizontal="left" wrapText="1"/>
    </xf>
    <xf numFmtId="3" fontId="4" fillId="0" borderId="29" xfId="0" applyNumberFormat="1" applyFont="1" applyBorder="1" applyAlignment="1">
      <alignment horizontal="right"/>
    </xf>
    <xf numFmtId="3" fontId="4" fillId="0" borderId="5" xfId="0" applyNumberFormat="1" applyFont="1" applyBorder="1" applyAlignment="1">
      <alignment horizontal="right"/>
    </xf>
    <xf numFmtId="0" fontId="4" fillId="0" borderId="28" xfId="0" applyFont="1" applyBorder="1" applyAlignment="1">
      <alignment horizontal="left" wrapText="1"/>
    </xf>
    <xf numFmtId="164" fontId="4" fillId="0" borderId="5" xfId="0" applyNumberFormat="1" applyFont="1" applyBorder="1" applyAlignment="1">
      <alignment horizontal="right"/>
    </xf>
    <xf numFmtId="0" fontId="3" fillId="0" borderId="43" xfId="0" applyFont="1" applyBorder="1" applyAlignment="1">
      <alignment horizontal="right" wrapText="1"/>
    </xf>
    <xf numFmtId="0" fontId="3" fillId="0" borderId="1" xfId="0" applyFont="1" applyBorder="1" applyAlignment="1">
      <alignment horizontal="left"/>
    </xf>
    <xf numFmtId="0" fontId="4" fillId="0" borderId="0" xfId="6" applyFont="1"/>
    <xf numFmtId="3" fontId="3" fillId="0" borderId="13" xfId="0" applyNumberFormat="1" applyFont="1" applyBorder="1"/>
    <xf numFmtId="3" fontId="3" fillId="0" borderId="31" xfId="0" applyNumberFormat="1" applyFont="1" applyBorder="1"/>
    <xf numFmtId="3" fontId="4" fillId="0" borderId="28" xfId="0" applyNumberFormat="1" applyFont="1" applyBorder="1"/>
    <xf numFmtId="3" fontId="3" fillId="0" borderId="43" xfId="0" applyNumberFormat="1" applyFont="1" applyBorder="1" applyAlignment="1">
      <alignment horizontal="right" wrapText="1"/>
    </xf>
    <xf numFmtId="3" fontId="3" fillId="0" borderId="1" xfId="0" applyNumberFormat="1" applyFont="1" applyBorder="1"/>
    <xf numFmtId="3" fontId="6" fillId="0" borderId="0" xfId="0" applyNumberFormat="1" applyFont="1" applyAlignment="1">
      <alignment horizontal="right"/>
    </xf>
    <xf numFmtId="0" fontId="6" fillId="0" borderId="0" xfId="0" applyFont="1"/>
    <xf numFmtId="3" fontId="6" fillId="0" borderId="13" xfId="0" applyNumberFormat="1" applyFont="1" applyBorder="1" applyAlignment="1">
      <alignment horizontal="right"/>
    </xf>
    <xf numFmtId="3" fontId="6" fillId="0" borderId="12" xfId="0" applyNumberFormat="1" applyFont="1" applyBorder="1" applyAlignment="1">
      <alignment horizontal="right"/>
    </xf>
    <xf numFmtId="0" fontId="6" fillId="0" borderId="12" xfId="0" applyFont="1" applyBorder="1"/>
    <xf numFmtId="0" fontId="6" fillId="0" borderId="31" xfId="0" applyFont="1" applyBorder="1" applyAlignment="1">
      <alignment horizontal="left" vertical="top" wrapText="1"/>
    </xf>
    <xf numFmtId="3" fontId="7" fillId="0" borderId="29" xfId="0" applyNumberFormat="1" applyFont="1" applyBorder="1" applyAlignment="1">
      <alignment horizontal="right"/>
    </xf>
    <xf numFmtId="3" fontId="7" fillId="0" borderId="5" xfId="0" applyNumberFormat="1" applyFont="1" applyBorder="1" applyAlignment="1">
      <alignment horizontal="right"/>
    </xf>
    <xf numFmtId="0" fontId="7" fillId="0" borderId="5" xfId="0" applyFont="1" applyBorder="1"/>
    <xf numFmtId="3" fontId="7" fillId="0" borderId="60" xfId="0" applyNumberFormat="1" applyFont="1" applyBorder="1" applyAlignment="1">
      <alignment horizontal="right"/>
    </xf>
    <xf numFmtId="0" fontId="6" fillId="0" borderId="43" xfId="0" applyFont="1" applyBorder="1" applyAlignment="1">
      <alignment horizontal="right"/>
    </xf>
    <xf numFmtId="0" fontId="6" fillId="0" borderId="2" xfId="0" applyFont="1" applyBorder="1" applyAlignment="1">
      <alignment horizontal="right"/>
    </xf>
    <xf numFmtId="0" fontId="7" fillId="0" borderId="2" xfId="0" applyFont="1" applyBorder="1"/>
    <xf numFmtId="0" fontId="7" fillId="0" borderId="1" xfId="0" applyFont="1" applyBorder="1"/>
    <xf numFmtId="0" fontId="28" fillId="0" borderId="0" xfId="0" applyFont="1"/>
    <xf numFmtId="165" fontId="4" fillId="0" borderId="13" xfId="1" applyNumberFormat="1" applyFont="1" applyFill="1" applyBorder="1"/>
    <xf numFmtId="165" fontId="4" fillId="0" borderId="29" xfId="1" applyNumberFormat="1" applyFont="1" applyFill="1" applyBorder="1"/>
    <xf numFmtId="0" fontId="4" fillId="0" borderId="27" xfId="0" applyFont="1" applyBorder="1" applyAlignment="1">
      <alignment horizontal="left"/>
    </xf>
    <xf numFmtId="165" fontId="4" fillId="0" borderId="26" xfId="1" applyNumberFormat="1" applyFont="1" applyFill="1" applyBorder="1"/>
    <xf numFmtId="3" fontId="7" fillId="0" borderId="25" xfId="0" applyNumberFormat="1" applyFont="1" applyBorder="1" applyAlignment="1">
      <alignment horizontal="right" wrapText="1"/>
    </xf>
    <xf numFmtId="0" fontId="4" fillId="0" borderId="18" xfId="0" applyFont="1" applyBorder="1" applyAlignment="1">
      <alignment horizontal="left"/>
    </xf>
    <xf numFmtId="0" fontId="3" fillId="0" borderId="78" xfId="0" applyFont="1" applyBorder="1" applyAlignment="1">
      <alignment horizontal="left"/>
    </xf>
    <xf numFmtId="0" fontId="4" fillId="0" borderId="0" xfId="0" applyFont="1" applyAlignment="1">
      <alignment wrapText="1"/>
    </xf>
    <xf numFmtId="173" fontId="7" fillId="0" borderId="12" xfId="0" applyNumberFormat="1" applyFont="1" applyBorder="1" applyAlignment="1">
      <alignment horizontal="right" wrapText="1"/>
    </xf>
    <xf numFmtId="0" fontId="3" fillId="0" borderId="31" xfId="0" applyFont="1" applyBorder="1" applyAlignment="1">
      <alignment horizontal="left"/>
    </xf>
    <xf numFmtId="173" fontId="7" fillId="0" borderId="5" xfId="0" applyNumberFormat="1" applyFont="1" applyBorder="1" applyAlignment="1">
      <alignment horizontal="right" wrapText="1"/>
    </xf>
    <xf numFmtId="0" fontId="3" fillId="0" borderId="28" xfId="0" applyFont="1" applyBorder="1"/>
    <xf numFmtId="0" fontId="8" fillId="0" borderId="0" xfId="8"/>
    <xf numFmtId="168" fontId="4" fillId="0" borderId="12" xfId="2" applyNumberFormat="1" applyFont="1" applyFill="1" applyBorder="1"/>
    <xf numFmtId="168" fontId="4" fillId="0" borderId="5" xfId="2" applyNumberFormat="1" applyFont="1" applyFill="1" applyBorder="1"/>
    <xf numFmtId="0" fontId="7" fillId="0" borderId="0" xfId="0" applyFont="1" applyFill="1"/>
    <xf numFmtId="0" fontId="7" fillId="0" borderId="27" xfId="0" applyFont="1" applyBorder="1" applyAlignment="1">
      <alignment horizontal="left" vertical="top" wrapText="1"/>
    </xf>
    <xf numFmtId="6" fontId="7" fillId="0" borderId="60" xfId="0" applyNumberFormat="1" applyFont="1" applyBorder="1" applyAlignment="1">
      <alignment horizontal="right" wrapText="1"/>
    </xf>
    <xf numFmtId="6" fontId="7" fillId="0" borderId="5" xfId="0" applyNumberFormat="1" applyFont="1" applyBorder="1" applyAlignment="1">
      <alignment horizontal="right" wrapText="1"/>
    </xf>
    <xf numFmtId="6" fontId="7" fillId="0" borderId="29" xfId="0" applyNumberFormat="1" applyFont="1" applyBorder="1" applyAlignment="1">
      <alignment horizontal="right" wrapText="1"/>
    </xf>
    <xf numFmtId="0" fontId="7" fillId="0" borderId="30" xfId="0" applyFont="1" applyBorder="1" applyAlignment="1">
      <alignment horizontal="left" vertical="top" wrapText="1"/>
    </xf>
    <xf numFmtId="6" fontId="7" fillId="0" borderId="59" xfId="0" applyNumberFormat="1" applyFont="1" applyBorder="1" applyAlignment="1">
      <alignment horizontal="right" wrapText="1"/>
    </xf>
    <xf numFmtId="6" fontId="7" fillId="0" borderId="12" xfId="0" applyNumberFormat="1" applyFont="1" applyBorder="1" applyAlignment="1">
      <alignment horizontal="right" wrapText="1"/>
    </xf>
    <xf numFmtId="6" fontId="7" fillId="0" borderId="13" xfId="0" applyNumberFormat="1" applyFont="1" applyBorder="1" applyAlignment="1">
      <alignment horizontal="right" wrapText="1"/>
    </xf>
    <xf numFmtId="3" fontId="6" fillId="0" borderId="0" xfId="0" applyNumberFormat="1" applyFont="1" applyAlignment="1">
      <alignment horizontal="right" wrapText="1"/>
    </xf>
    <xf numFmtId="0" fontId="6" fillId="0" borderId="14" xfId="0" applyFont="1" applyBorder="1" applyAlignment="1">
      <alignment horizontal="left" wrapText="1"/>
    </xf>
    <xf numFmtId="0" fontId="6" fillId="0" borderId="79" xfId="0" applyFont="1" applyBorder="1" applyAlignment="1">
      <alignment horizontal="right" wrapText="1"/>
    </xf>
    <xf numFmtId="0" fontId="6" fillId="0" borderId="80" xfId="0" applyFont="1" applyBorder="1" applyAlignment="1">
      <alignment horizontal="right" wrapText="1"/>
    </xf>
    <xf numFmtId="0" fontId="6" fillId="0" borderId="81" xfId="0" applyFont="1" applyBorder="1" applyAlignment="1">
      <alignment horizontal="right" wrapText="1"/>
    </xf>
    <xf numFmtId="173" fontId="4" fillId="0" borderId="5" xfId="0" applyNumberFormat="1" applyFont="1" applyBorder="1" applyAlignment="1">
      <alignment horizontal="right"/>
    </xf>
    <xf numFmtId="168" fontId="4" fillId="0" borderId="12" xfId="2" applyNumberFormat="1" applyFont="1" applyBorder="1" applyAlignment="1">
      <alignment horizontal="right"/>
    </xf>
    <xf numFmtId="165" fontId="4" fillId="0" borderId="0" xfId="1" applyNumberFormat="1" applyFont="1"/>
    <xf numFmtId="0" fontId="8" fillId="0" borderId="0" xfId="0" applyFont="1" applyAlignment="1">
      <alignment wrapText="1"/>
    </xf>
    <xf numFmtId="168" fontId="8" fillId="0" borderId="0" xfId="2" applyNumberFormat="1" applyFont="1" applyFill="1"/>
    <xf numFmtId="1" fontId="8" fillId="0" borderId="0" xfId="0" applyNumberFormat="1" applyFont="1"/>
    <xf numFmtId="49" fontId="4" fillId="0" borderId="0" xfId="0" applyNumberFormat="1" applyFont="1"/>
    <xf numFmtId="3" fontId="8" fillId="0" borderId="13" xfId="0" applyNumberFormat="1" applyFont="1" applyBorder="1" applyAlignment="1">
      <alignment horizontal="right" vertical="center" wrapText="1"/>
    </xf>
    <xf numFmtId="3" fontId="8" fillId="0" borderId="12" xfId="0" applyNumberFormat="1" applyFont="1" applyBorder="1" applyAlignment="1">
      <alignment horizontal="right" vertical="center" wrapText="1"/>
    </xf>
    <xf numFmtId="3" fontId="8" fillId="0" borderId="29" xfId="0" applyNumberFormat="1" applyFont="1" applyBorder="1" applyAlignment="1">
      <alignment horizontal="right" vertical="center" wrapText="1"/>
    </xf>
    <xf numFmtId="3" fontId="8" fillId="0" borderId="5" xfId="0" applyNumberFormat="1" applyFont="1" applyBorder="1" applyAlignment="1">
      <alignment horizontal="right" vertical="center" wrapText="1"/>
    </xf>
    <xf numFmtId="3" fontId="8" fillId="0" borderId="25" xfId="0" applyNumberFormat="1" applyFont="1" applyBorder="1" applyAlignment="1">
      <alignment horizontal="right" vertical="center" wrapText="1"/>
    </xf>
    <xf numFmtId="0" fontId="8" fillId="0" borderId="9" xfId="0" applyFont="1" applyBorder="1"/>
    <xf numFmtId="3" fontId="8" fillId="0" borderId="6" xfId="0" applyNumberFormat="1" applyFont="1" applyBorder="1" applyAlignment="1">
      <alignment horizontal="right" vertical="center" wrapText="1"/>
    </xf>
    <xf numFmtId="0" fontId="8" fillId="0" borderId="4" xfId="0" applyFont="1" applyBorder="1"/>
    <xf numFmtId="171" fontId="3" fillId="0" borderId="66" xfId="2" applyNumberFormat="1" applyFont="1" applyBorder="1" applyAlignment="1">
      <alignment horizontal="center"/>
    </xf>
    <xf numFmtId="171" fontId="3" fillId="0" borderId="77" xfId="2" applyNumberFormat="1" applyFont="1" applyBorder="1" applyAlignment="1">
      <alignment horizontal="center"/>
    </xf>
    <xf numFmtId="0" fontId="4" fillId="0" borderId="69" xfId="0" applyFont="1" applyBorder="1"/>
    <xf numFmtId="173" fontId="4" fillId="0" borderId="0" xfId="0" applyNumberFormat="1" applyFont="1" applyAlignment="1">
      <alignment horizontal="center"/>
    </xf>
    <xf numFmtId="173" fontId="4" fillId="0" borderId="49" xfId="0" applyNumberFormat="1" applyFont="1" applyBorder="1" applyAlignment="1">
      <alignment horizontal="center"/>
    </xf>
    <xf numFmtId="173" fontId="4" fillId="0" borderId="12" xfId="0" applyNumberFormat="1" applyFont="1" applyBorder="1" applyAlignment="1">
      <alignment horizontal="center"/>
    </xf>
    <xf numFmtId="173" fontId="4" fillId="0" borderId="12" xfId="6" applyNumberFormat="1" applyFont="1" applyBorder="1" applyAlignment="1">
      <alignment horizontal="right"/>
    </xf>
    <xf numFmtId="165" fontId="4" fillId="0" borderId="13" xfId="6" applyNumberFormat="1" applyFont="1" applyBorder="1"/>
    <xf numFmtId="3" fontId="4" fillId="0" borderId="12" xfId="6" applyNumberFormat="1" applyFont="1" applyBorder="1"/>
    <xf numFmtId="173" fontId="4" fillId="0" borderId="59" xfId="6" applyNumberFormat="1" applyFont="1" applyBorder="1" applyAlignment="1">
      <alignment horizontal="right"/>
    </xf>
    <xf numFmtId="0" fontId="4" fillId="0" borderId="30" xfId="6" applyFont="1" applyBorder="1" applyAlignment="1">
      <alignment horizontal="left"/>
    </xf>
    <xf numFmtId="173" fontId="4" fillId="0" borderId="0" xfId="0" applyNumberFormat="1" applyFont="1"/>
    <xf numFmtId="165" fontId="4" fillId="0" borderId="29" xfId="6" applyNumberFormat="1" applyFont="1" applyBorder="1"/>
    <xf numFmtId="3" fontId="4" fillId="0" borderId="5" xfId="6" applyNumberFormat="1" applyFont="1" applyBorder="1"/>
    <xf numFmtId="173" fontId="4" fillId="0" borderId="5" xfId="6" applyNumberFormat="1" applyFont="1" applyBorder="1" applyAlignment="1">
      <alignment horizontal="right"/>
    </xf>
    <xf numFmtId="173" fontId="4" fillId="0" borderId="60" xfId="6" applyNumberFormat="1" applyFont="1" applyBorder="1" applyAlignment="1">
      <alignment horizontal="right"/>
    </xf>
    <xf numFmtId="0" fontId="4" fillId="0" borderId="27" xfId="6" applyFont="1" applyBorder="1" applyAlignment="1">
      <alignment horizontal="left"/>
    </xf>
    <xf numFmtId="0" fontId="3" fillId="0" borderId="43" xfId="6" applyFont="1" applyBorder="1" applyAlignment="1">
      <alignment horizontal="right"/>
    </xf>
    <xf numFmtId="0" fontId="3" fillId="0" borderId="2" xfId="6" applyFont="1" applyBorder="1" applyAlignment="1">
      <alignment horizontal="right"/>
    </xf>
    <xf numFmtId="0" fontId="3" fillId="0" borderId="61" xfId="6" applyFont="1" applyBorder="1" applyAlignment="1">
      <alignment horizontal="right"/>
    </xf>
    <xf numFmtId="16" fontId="3" fillId="0" borderId="75" xfId="6" quotePrefix="1" applyNumberFormat="1" applyFont="1" applyBorder="1" applyAlignment="1">
      <alignment horizontal="left"/>
    </xf>
    <xf numFmtId="0" fontId="4" fillId="0" borderId="78" xfId="0" applyFont="1" applyBorder="1"/>
    <xf numFmtId="0" fontId="4" fillId="0" borderId="0" xfId="6" applyFont="1" applyAlignment="1">
      <alignment vertical="top"/>
    </xf>
    <xf numFmtId="0" fontId="4" fillId="0" borderId="16" xfId="6" applyFont="1" applyBorder="1"/>
    <xf numFmtId="0" fontId="3" fillId="0" borderId="0" xfId="6" applyFont="1" applyAlignment="1">
      <alignment vertical="top"/>
    </xf>
    <xf numFmtId="0" fontId="4" fillId="0" borderId="0" xfId="6" quotePrefix="1" applyFont="1"/>
    <xf numFmtId="0" fontId="19" fillId="0" borderId="43" xfId="6" applyFont="1" applyBorder="1" applyAlignment="1">
      <alignment horizontal="center"/>
    </xf>
    <xf numFmtId="0" fontId="19" fillId="0" borderId="2" xfId="6" applyFont="1" applyBorder="1" applyAlignment="1">
      <alignment horizontal="center"/>
    </xf>
    <xf numFmtId="0" fontId="3" fillId="0" borderId="0" xfId="6" applyFont="1"/>
    <xf numFmtId="0" fontId="19" fillId="0" borderId="0" xfId="6" applyFont="1"/>
    <xf numFmtId="165" fontId="4" fillId="0" borderId="21" xfId="0" applyNumberFormat="1" applyFont="1" applyBorder="1"/>
    <xf numFmtId="3" fontId="4" fillId="0" borderId="5" xfId="6" applyNumberFormat="1" applyFont="1" applyBorder="1" applyAlignment="1">
      <alignment horizontal="right"/>
    </xf>
    <xf numFmtId="175" fontId="4" fillId="0" borderId="5" xfId="6" applyNumberFormat="1" applyFont="1" applyBorder="1" applyAlignment="1">
      <alignment horizontal="right"/>
    </xf>
    <xf numFmtId="165" fontId="4" fillId="0" borderId="76" xfId="0" applyNumberFormat="1" applyFont="1" applyBorder="1"/>
    <xf numFmtId="175" fontId="4" fillId="0" borderId="5" xfId="6" applyNumberFormat="1" applyFont="1" applyBorder="1" applyAlignment="1">
      <alignment horizontal="right" vertical="center"/>
    </xf>
    <xf numFmtId="3" fontId="4" fillId="0" borderId="5" xfId="6" applyNumberFormat="1" applyFont="1" applyBorder="1" applyAlignment="1">
      <alignment horizontal="right" vertical="center"/>
    </xf>
    <xf numFmtId="166" fontId="4" fillId="0" borderId="76" xfId="0" applyNumberFormat="1" applyFont="1" applyBorder="1"/>
    <xf numFmtId="0" fontId="3" fillId="0" borderId="74" xfId="0" applyFont="1" applyBorder="1" applyAlignment="1">
      <alignment horizontal="center" wrapText="1"/>
    </xf>
    <xf numFmtId="0" fontId="9" fillId="0" borderId="0" xfId="6" applyFont="1"/>
    <xf numFmtId="165" fontId="4" fillId="0" borderId="12" xfId="0" applyNumberFormat="1" applyFont="1" applyBorder="1" applyAlignment="1">
      <alignment horizontal="right"/>
    </xf>
    <xf numFmtId="165" fontId="4" fillId="0" borderId="5" xfId="0" applyNumberFormat="1" applyFont="1" applyBorder="1" applyAlignment="1">
      <alignment horizontal="right"/>
    </xf>
    <xf numFmtId="0" fontId="19" fillId="0" borderId="2" xfId="0" applyFont="1" applyBorder="1" applyAlignment="1">
      <alignment horizontal="center"/>
    </xf>
    <xf numFmtId="0" fontId="19" fillId="0" borderId="31" xfId="0" applyFont="1" applyBorder="1"/>
    <xf numFmtId="165" fontId="4" fillId="0" borderId="29" xfId="1" applyNumberFormat="1" applyFont="1" applyFill="1" applyBorder="1" applyAlignment="1">
      <alignment horizontal="right" indent="1"/>
    </xf>
    <xf numFmtId="176" fontId="8" fillId="0" borderId="60" xfId="10" applyNumberFormat="1" applyFont="1" applyFill="1" applyBorder="1" applyAlignment="1">
      <alignment horizontal="right" indent="1"/>
    </xf>
    <xf numFmtId="0" fontId="19" fillId="0" borderId="31" xfId="0" applyFont="1" applyBorder="1" applyAlignment="1">
      <alignment wrapText="1"/>
    </xf>
    <xf numFmtId="0" fontId="8" fillId="0" borderId="1" xfId="0" applyFont="1" applyBorder="1"/>
    <xf numFmtId="175" fontId="4" fillId="0" borderId="12" xfId="6" applyNumberFormat="1" applyFont="1" applyBorder="1" applyAlignment="1">
      <alignment horizontal="right" vertical="center"/>
    </xf>
    <xf numFmtId="165" fontId="4" fillId="0" borderId="49" xfId="0" applyNumberFormat="1" applyFont="1" applyBorder="1"/>
    <xf numFmtId="166" fontId="8" fillId="0" borderId="5" xfId="0" applyNumberFormat="1" applyFont="1" applyBorder="1" applyAlignment="1">
      <alignment horizontal="right"/>
    </xf>
    <xf numFmtId="165" fontId="8" fillId="0" borderId="5" xfId="0" applyNumberFormat="1" applyFont="1" applyBorder="1" applyAlignment="1">
      <alignment horizontal="right"/>
    </xf>
    <xf numFmtId="165" fontId="8" fillId="0" borderId="12" xfId="0" applyNumberFormat="1" applyFont="1" applyBorder="1" applyAlignment="1">
      <alignment horizontal="right"/>
    </xf>
    <xf numFmtId="165" fontId="4" fillId="0" borderId="12" xfId="0" applyNumberFormat="1" applyFont="1" applyBorder="1"/>
    <xf numFmtId="0" fontId="0" fillId="0" borderId="5" xfId="0" applyBorder="1"/>
    <xf numFmtId="3" fontId="0" fillId="0" borderId="5" xfId="0" applyNumberFormat="1" applyBorder="1"/>
    <xf numFmtId="0" fontId="0" fillId="0" borderId="1" xfId="0" applyBorder="1"/>
    <xf numFmtId="3" fontId="0" fillId="0" borderId="29" xfId="0" applyNumberFormat="1" applyBorder="1"/>
    <xf numFmtId="0" fontId="1" fillId="0" borderId="2" xfId="0" applyFont="1" applyBorder="1"/>
    <xf numFmtId="0" fontId="1" fillId="0" borderId="43" xfId="0" applyFont="1" applyBorder="1"/>
    <xf numFmtId="0" fontId="1" fillId="0" borderId="31" xfId="0" applyFont="1" applyBorder="1"/>
    <xf numFmtId="3" fontId="1" fillId="0" borderId="12" xfId="0" applyNumberFormat="1" applyFont="1" applyBorder="1"/>
    <xf numFmtId="3" fontId="1" fillId="0" borderId="13" xfId="0" applyNumberFormat="1" applyFont="1" applyBorder="1"/>
    <xf numFmtId="0" fontId="0" fillId="0" borderId="12" xfId="0" applyBorder="1"/>
    <xf numFmtId="0" fontId="0" fillId="0" borderId="4" xfId="0" applyBorder="1"/>
    <xf numFmtId="0" fontId="0" fillId="0" borderId="6" xfId="0" applyBorder="1"/>
    <xf numFmtId="16" fontId="19" fillId="0" borderId="1" xfId="6" quotePrefix="1" applyNumberFormat="1" applyFont="1" applyBorder="1" applyAlignment="1">
      <alignment horizontal="left" vertical="center" indent="1"/>
    </xf>
    <xf numFmtId="0" fontId="19" fillId="0" borderId="43" xfId="6" applyFont="1" applyBorder="1" applyAlignment="1">
      <alignment horizontal="right" vertical="center"/>
    </xf>
    <xf numFmtId="0" fontId="8" fillId="0" borderId="28" xfId="6" applyFont="1" applyBorder="1" applyAlignment="1">
      <alignment horizontal="left" indent="1"/>
    </xf>
    <xf numFmtId="3" fontId="8" fillId="0" borderId="29" xfId="0" applyNumberFormat="1" applyFont="1" applyBorder="1"/>
    <xf numFmtId="0" fontId="8" fillId="0" borderId="31" xfId="6" applyFont="1" applyBorder="1" applyAlignment="1">
      <alignment horizontal="left" indent="1"/>
    </xf>
    <xf numFmtId="3" fontId="8" fillId="0" borderId="13" xfId="0" applyNumberFormat="1" applyFont="1" applyBorder="1"/>
    <xf numFmtId="3" fontId="3" fillId="0" borderId="0" xfId="6" applyNumberFormat="1" applyFont="1"/>
    <xf numFmtId="3" fontId="30" fillId="0" borderId="0" xfId="6" applyNumberFormat="1" applyFont="1"/>
    <xf numFmtId="3" fontId="4" fillId="0" borderId="0" xfId="6" applyNumberFormat="1" applyFont="1"/>
    <xf numFmtId="0" fontId="4" fillId="0" borderId="0" xfId="6" applyFont="1" applyAlignment="1">
      <alignment horizontal="left"/>
    </xf>
    <xf numFmtId="16" fontId="19" fillId="0" borderId="1" xfId="6" quotePrefix="1" applyNumberFormat="1" applyFont="1" applyBorder="1" applyAlignment="1">
      <alignment horizontal="left" vertical="center" wrapText="1" indent="1"/>
    </xf>
    <xf numFmtId="0" fontId="19" fillId="0" borderId="47" xfId="6" quotePrefix="1" applyFont="1" applyBorder="1" applyAlignment="1">
      <alignment horizontal="right" vertical="center" indent="1"/>
    </xf>
    <xf numFmtId="0" fontId="19" fillId="0" borderId="43" xfId="6" quotePrefix="1" applyFont="1" applyBorder="1" applyAlignment="1">
      <alignment horizontal="right" vertical="center" indent="1"/>
    </xf>
    <xf numFmtId="16" fontId="19" fillId="0" borderId="28" xfId="6" quotePrefix="1" applyNumberFormat="1" applyFont="1" applyBorder="1" applyAlignment="1">
      <alignment horizontal="left" vertical="center" wrapText="1" indent="1"/>
    </xf>
    <xf numFmtId="0" fontId="8" fillId="0" borderId="28" xfId="6" applyFont="1" applyBorder="1" applyAlignment="1">
      <alignment horizontal="left" vertical="center" indent="1"/>
    </xf>
    <xf numFmtId="166" fontId="8" fillId="0" borderId="5" xfId="6" applyNumberFormat="1" applyFont="1" applyBorder="1"/>
    <xf numFmtId="0" fontId="4" fillId="0" borderId="63" xfId="6" applyFont="1" applyBorder="1"/>
    <xf numFmtId="0" fontId="4" fillId="0" borderId="29" xfId="6" applyFont="1" applyBorder="1"/>
    <xf numFmtId="0" fontId="8" fillId="0" borderId="5" xfId="6" applyFont="1" applyBorder="1"/>
    <xf numFmtId="3" fontId="8" fillId="0" borderId="5" xfId="6" applyNumberFormat="1" applyFont="1" applyBorder="1"/>
    <xf numFmtId="3" fontId="8" fillId="0" borderId="63" xfId="6" applyNumberFormat="1" applyFont="1" applyBorder="1"/>
    <xf numFmtId="0" fontId="4" fillId="0" borderId="76" xfId="6" applyFont="1" applyBorder="1"/>
    <xf numFmtId="0" fontId="8" fillId="0" borderId="31" xfId="6" applyFont="1" applyBorder="1" applyAlignment="1">
      <alignment horizontal="left" vertical="center" indent="1"/>
    </xf>
    <xf numFmtId="0" fontId="8" fillId="0" borderId="12" xfId="6" applyFont="1" applyBorder="1" applyAlignment="1">
      <alignment horizontal="right"/>
    </xf>
    <xf numFmtId="0" fontId="4" fillId="0" borderId="53" xfId="6" applyFont="1" applyBorder="1" applyAlignment="1">
      <alignment horizontal="right"/>
    </xf>
    <xf numFmtId="0" fontId="4" fillId="0" borderId="13" xfId="6" applyFont="1" applyBorder="1" applyAlignment="1">
      <alignment horizontal="right"/>
    </xf>
    <xf numFmtId="0" fontId="3" fillId="0" borderId="0" xfId="6" applyFont="1" applyAlignment="1">
      <alignment horizontal="left" vertical="center"/>
    </xf>
    <xf numFmtId="0" fontId="19" fillId="0" borderId="0" xfId="6" applyFont="1" applyAlignment="1">
      <alignment horizontal="left"/>
    </xf>
    <xf numFmtId="0" fontId="3" fillId="0" borderId="0" xfId="6" applyFont="1" applyAlignment="1">
      <alignment horizontal="center"/>
    </xf>
    <xf numFmtId="3" fontId="4" fillId="0" borderId="76" xfId="6" applyNumberFormat="1" applyFont="1" applyBorder="1"/>
    <xf numFmtId="173" fontId="4" fillId="0" borderId="5" xfId="6" applyNumberFormat="1" applyFont="1" applyFill="1" applyBorder="1" applyAlignment="1">
      <alignment horizontal="right"/>
    </xf>
    <xf numFmtId="0" fontId="4" fillId="0" borderId="0" xfId="0" applyFont="1" applyFill="1"/>
    <xf numFmtId="3" fontId="4" fillId="0" borderId="29" xfId="0" applyNumberFormat="1" applyFont="1" applyFill="1" applyBorder="1"/>
    <xf numFmtId="3" fontId="4" fillId="0" borderId="13" xfId="1" applyNumberFormat="1" applyFont="1" applyFill="1" applyBorder="1"/>
    <xf numFmtId="0" fontId="3" fillId="0" borderId="74" xfId="0" applyFont="1" applyBorder="1"/>
    <xf numFmtId="0" fontId="3" fillId="0" borderId="28" xfId="0" applyFont="1" applyBorder="1" applyAlignment="1">
      <alignment horizontal="center"/>
    </xf>
    <xf numFmtId="0" fontId="3" fillId="0" borderId="5" xfId="0" applyFont="1" applyBorder="1" applyAlignment="1">
      <alignment horizontal="center"/>
    </xf>
    <xf numFmtId="0" fontId="3" fillId="0" borderId="29" xfId="0" applyFont="1" applyBorder="1" applyAlignment="1">
      <alignment horizontal="center"/>
    </xf>
    <xf numFmtId="0" fontId="3" fillId="0" borderId="60" xfId="0" applyFont="1" applyBorder="1" applyAlignment="1">
      <alignment horizontal="center"/>
    </xf>
    <xf numFmtId="0" fontId="6" fillId="0" borderId="67" xfId="0" applyFont="1" applyBorder="1" applyAlignment="1">
      <alignment horizontal="right"/>
    </xf>
    <xf numFmtId="0" fontId="6" fillId="0" borderId="77" xfId="0" applyFont="1" applyBorder="1" applyAlignment="1">
      <alignment horizontal="right"/>
    </xf>
    <xf numFmtId="0" fontId="6" fillId="0" borderId="35" xfId="0" applyFont="1" applyBorder="1" applyAlignment="1">
      <alignment horizontal="right"/>
    </xf>
    <xf numFmtId="0" fontId="7" fillId="0" borderId="8" xfId="0" applyFont="1" applyBorder="1"/>
    <xf numFmtId="0" fontId="6" fillId="0" borderId="25" xfId="0" applyFont="1" applyBorder="1"/>
    <xf numFmtId="3" fontId="6" fillId="0" borderId="20" xfId="0" applyNumberFormat="1" applyFont="1" applyBorder="1" applyAlignment="1">
      <alignment horizontal="right"/>
    </xf>
    <xf numFmtId="3" fontId="6" fillId="0" borderId="3" xfId="0" applyNumberFormat="1" applyFont="1" applyBorder="1" applyAlignment="1">
      <alignment horizontal="right"/>
    </xf>
    <xf numFmtId="0" fontId="7" fillId="0" borderId="10" xfId="0" applyFont="1" applyBorder="1"/>
    <xf numFmtId="3" fontId="7" fillId="0" borderId="0" xfId="0" applyNumberFormat="1" applyFont="1" applyAlignment="1">
      <alignment horizontal="right"/>
    </xf>
    <xf numFmtId="3" fontId="7" fillId="0" borderId="39" xfId="0" applyNumberFormat="1" applyFont="1" applyBorder="1" applyAlignment="1">
      <alignment horizontal="right"/>
    </xf>
    <xf numFmtId="0" fontId="7" fillId="0" borderId="9" xfId="0" applyFont="1" applyBorder="1"/>
    <xf numFmtId="0" fontId="7" fillId="0" borderId="25" xfId="0" applyFont="1" applyBorder="1"/>
    <xf numFmtId="3" fontId="7" fillId="0" borderId="20" xfId="0" applyNumberFormat="1" applyFont="1" applyBorder="1" applyAlignment="1">
      <alignment horizontal="right"/>
    </xf>
    <xf numFmtId="0" fontId="7" fillId="0" borderId="4" xfId="0" applyFont="1" applyBorder="1"/>
    <xf numFmtId="0" fontId="7" fillId="0" borderId="6" xfId="0" applyFont="1" applyBorder="1"/>
    <xf numFmtId="0" fontId="4" fillId="0" borderId="42" xfId="0" applyFont="1" applyBorder="1"/>
    <xf numFmtId="0" fontId="7" fillId="0" borderId="11" xfId="0" applyFont="1" applyBorder="1"/>
    <xf numFmtId="0" fontId="6" fillId="0" borderId="59" xfId="0" applyFont="1" applyBorder="1"/>
    <xf numFmtId="3" fontId="6" fillId="0" borderId="58" xfId="0" applyNumberFormat="1" applyFont="1" applyBorder="1" applyAlignment="1">
      <alignment horizontal="right"/>
    </xf>
    <xf numFmtId="0" fontId="3" fillId="0" borderId="39" xfId="0" applyFont="1" applyBorder="1"/>
    <xf numFmtId="168" fontId="8" fillId="0" borderId="5" xfId="2" applyNumberFormat="1" applyFont="1" applyFill="1" applyBorder="1" applyAlignment="1">
      <alignment horizontal="right" wrapText="1"/>
    </xf>
    <xf numFmtId="165" fontId="4" fillId="0" borderId="29" xfId="1" applyNumberFormat="1" applyFont="1" applyFill="1" applyBorder="1" applyAlignment="1">
      <alignment horizontal="right"/>
    </xf>
    <xf numFmtId="168" fontId="4" fillId="0" borderId="60" xfId="2" applyNumberFormat="1" applyFont="1" applyFill="1" applyBorder="1" applyAlignment="1">
      <alignment horizontal="right" wrapText="1"/>
    </xf>
    <xf numFmtId="177" fontId="4" fillId="0" borderId="60" xfId="0" applyNumberFormat="1" applyFont="1" applyBorder="1" applyAlignment="1">
      <alignment horizontal="right" wrapText="1"/>
    </xf>
    <xf numFmtId="177" fontId="4" fillId="0" borderId="59" xfId="0" applyNumberFormat="1" applyFont="1" applyBorder="1" applyAlignment="1">
      <alignment horizontal="right" wrapText="1"/>
    </xf>
    <xf numFmtId="168" fontId="4" fillId="0" borderId="12" xfId="2" applyNumberFormat="1" applyFont="1" applyFill="1" applyBorder="1" applyAlignment="1">
      <alignment horizontal="right" wrapText="1"/>
    </xf>
    <xf numFmtId="165" fontId="4" fillId="0" borderId="13" xfId="1" applyNumberFormat="1" applyFont="1" applyFill="1" applyBorder="1" applyAlignment="1">
      <alignment horizontal="right"/>
    </xf>
    <xf numFmtId="0" fontId="32" fillId="0" borderId="0" xfId="11" applyFont="1" applyFill="1" applyAlignment="1">
      <alignment horizontal="left" vertical="center"/>
    </xf>
    <xf numFmtId="0" fontId="33" fillId="0" borderId="0" xfId="0" applyFont="1" applyFill="1"/>
    <xf numFmtId="0" fontId="34" fillId="0" borderId="0" xfId="0" applyFont="1" applyFill="1" applyAlignment="1">
      <alignment wrapText="1"/>
    </xf>
    <xf numFmtId="0" fontId="35" fillId="0" borderId="0" xfId="0" applyFont="1" applyFill="1" applyAlignment="1">
      <alignment wrapText="1"/>
    </xf>
    <xf numFmtId="0" fontId="33" fillId="0" borderId="0" xfId="0" applyFont="1" applyFill="1" applyAlignment="1">
      <alignment wrapText="1"/>
    </xf>
    <xf numFmtId="0" fontId="36" fillId="0" borderId="0" xfId="0" applyFont="1" applyFill="1"/>
    <xf numFmtId="0" fontId="13" fillId="0" borderId="0" xfId="0" applyFont="1" applyAlignment="1">
      <alignment vertical="top"/>
    </xf>
    <xf numFmtId="0" fontId="3" fillId="0" borderId="3" xfId="0" applyFont="1" applyBorder="1" applyAlignment="1">
      <alignment horizontal="center" wrapText="1"/>
    </xf>
    <xf numFmtId="0" fontId="3" fillId="0" borderId="2" xfId="0" applyFont="1" applyBorder="1" applyAlignment="1">
      <alignment horizontal="center" wrapText="1"/>
    </xf>
    <xf numFmtId="0" fontId="3" fillId="0" borderId="1" xfId="0" applyFont="1" applyBorder="1" applyAlignment="1">
      <alignment horizontal="center"/>
    </xf>
    <xf numFmtId="0" fontId="3" fillId="0" borderId="2" xfId="0" applyFont="1" applyBorder="1" applyAlignment="1">
      <alignment horizontal="center"/>
    </xf>
    <xf numFmtId="3" fontId="7" fillId="0" borderId="21" xfId="0" applyNumberFormat="1" applyFont="1" applyBorder="1" applyAlignment="1">
      <alignment horizontal="right"/>
    </xf>
    <xf numFmtId="0" fontId="4" fillId="0" borderId="21" xfId="0" applyFont="1" applyBorder="1" applyAlignment="1">
      <alignment horizontal="right"/>
    </xf>
    <xf numFmtId="0" fontId="4" fillId="0" borderId="0" xfId="0" applyNumberFormat="1" applyFont="1"/>
    <xf numFmtId="1" fontId="3" fillId="0" borderId="43" xfId="0" applyNumberFormat="1" applyFont="1" applyFill="1" applyBorder="1" applyAlignment="1">
      <alignment horizontal="right"/>
    </xf>
    <xf numFmtId="174" fontId="8" fillId="0" borderId="5" xfId="6" applyNumberFormat="1" applyFont="1" applyBorder="1" applyAlignment="1">
      <alignment horizontal="right"/>
    </xf>
    <xf numFmtId="174" fontId="8" fillId="0" borderId="29" xfId="6" applyNumberFormat="1" applyFont="1" applyBorder="1" applyAlignment="1">
      <alignment horizontal="right"/>
    </xf>
    <xf numFmtId="174" fontId="19" fillId="0" borderId="6" xfId="6" applyNumberFormat="1" applyFont="1" applyBorder="1" applyAlignment="1">
      <alignment horizontal="right"/>
    </xf>
    <xf numFmtId="174" fontId="19" fillId="0" borderId="5" xfId="6" applyNumberFormat="1" applyFont="1" applyBorder="1" applyAlignment="1">
      <alignment horizontal="right"/>
    </xf>
    <xf numFmtId="174" fontId="19" fillId="0" borderId="29" xfId="6" applyNumberFormat="1" applyFont="1" applyBorder="1" applyAlignment="1">
      <alignment horizontal="right"/>
    </xf>
    <xf numFmtId="0" fontId="8" fillId="0" borderId="5" xfId="1" applyNumberFormat="1" applyFont="1" applyBorder="1" applyAlignment="1">
      <alignment horizontal="right"/>
    </xf>
    <xf numFmtId="0" fontId="8" fillId="0" borderId="29" xfId="1" applyNumberFormat="1" applyFont="1" applyBorder="1" applyAlignment="1">
      <alignment horizontal="right"/>
    </xf>
    <xf numFmtId="0" fontId="19" fillId="0" borderId="12" xfId="1" applyNumberFormat="1" applyFont="1" applyBorder="1" applyAlignment="1">
      <alignment horizontal="right"/>
    </xf>
    <xf numFmtId="0" fontId="19" fillId="0" borderId="13" xfId="1" applyNumberFormat="1" applyFont="1" applyBorder="1" applyAlignment="1">
      <alignment horizontal="right"/>
    </xf>
    <xf numFmtId="175" fontId="4" fillId="0" borderId="63" xfId="6" applyNumberFormat="1" applyFont="1" applyBorder="1" applyAlignment="1">
      <alignment horizontal="right"/>
    </xf>
    <xf numFmtId="175" fontId="4" fillId="0" borderId="62" xfId="6" applyNumberFormat="1" applyFont="1" applyBorder="1" applyAlignment="1">
      <alignment horizontal="right"/>
    </xf>
    <xf numFmtId="175" fontId="3" fillId="0" borderId="63" xfId="6" applyNumberFormat="1" applyFont="1" applyBorder="1" applyAlignment="1">
      <alignment horizontal="right" vertical="center"/>
    </xf>
    <xf numFmtId="175" fontId="3" fillId="0" borderId="62" xfId="6" applyNumberFormat="1" applyFont="1" applyBorder="1" applyAlignment="1">
      <alignment horizontal="right" vertical="center"/>
    </xf>
    <xf numFmtId="176" fontId="8" fillId="0" borderId="5" xfId="10" applyNumberFormat="1" applyFont="1" applyFill="1" applyBorder="1" applyAlignment="1">
      <alignment horizontal="right" indent="1"/>
    </xf>
    <xf numFmtId="176" fontId="8" fillId="0" borderId="12" xfId="10" applyNumberFormat="1" applyFont="1" applyFill="1" applyBorder="1" applyAlignment="1">
      <alignment horizontal="right" indent="1"/>
    </xf>
    <xf numFmtId="165" fontId="4" fillId="0" borderId="13" xfId="1" applyNumberFormat="1" applyFont="1" applyFill="1" applyBorder="1" applyAlignment="1">
      <alignment horizontal="right" indent="1"/>
    </xf>
    <xf numFmtId="176" fontId="8" fillId="0" borderId="6" xfId="10" applyNumberFormat="1" applyFont="1" applyFill="1" applyBorder="1" applyAlignment="1">
      <alignment horizontal="right" indent="1"/>
    </xf>
    <xf numFmtId="166" fontId="0" fillId="0" borderId="7" xfId="0" applyNumberFormat="1" applyBorder="1"/>
    <xf numFmtId="0" fontId="4" fillId="0" borderId="5" xfId="0" applyFont="1" applyBorder="1" applyAlignment="1">
      <alignment horizontal="left"/>
    </xf>
    <xf numFmtId="175" fontId="4" fillId="0" borderId="6" xfId="0" applyNumberFormat="1" applyFont="1" applyBorder="1" applyAlignment="1">
      <alignment horizontal="right"/>
    </xf>
    <xf numFmtId="3" fontId="4" fillId="0" borderId="7" xfId="0" applyNumberFormat="1" applyFont="1" applyBorder="1" applyAlignment="1">
      <alignment horizontal="right"/>
    </xf>
    <xf numFmtId="0" fontId="3" fillId="0" borderId="5" xfId="0" applyFont="1" applyBorder="1" applyAlignment="1">
      <alignment horizontal="left"/>
    </xf>
    <xf numFmtId="3" fontId="3" fillId="0" borderId="6" xfId="0" applyNumberFormat="1" applyFont="1" applyBorder="1" applyAlignment="1">
      <alignment horizontal="right"/>
    </xf>
    <xf numFmtId="175" fontId="3" fillId="0" borderId="6" xfId="0" applyNumberFormat="1" applyFont="1" applyBorder="1" applyAlignment="1">
      <alignment horizontal="right"/>
    </xf>
    <xf numFmtId="3" fontId="3" fillId="0" borderId="7" xfId="0" applyNumberFormat="1" applyFont="1" applyBorder="1" applyAlignment="1">
      <alignment horizontal="right"/>
    </xf>
    <xf numFmtId="175" fontId="4" fillId="0" borderId="5" xfId="0" applyNumberFormat="1" applyFont="1" applyBorder="1"/>
    <xf numFmtId="0" fontId="3" fillId="0" borderId="12" xfId="0" applyFont="1" applyBorder="1" applyAlignment="1">
      <alignment horizontal="left"/>
    </xf>
    <xf numFmtId="3" fontId="3" fillId="0" borderId="12" xfId="0" applyNumberFormat="1" applyFont="1" applyBorder="1" applyAlignment="1">
      <alignment horizontal="right"/>
    </xf>
    <xf numFmtId="175" fontId="3" fillId="0" borderId="12" xfId="0" applyNumberFormat="1" applyFont="1" applyBorder="1" applyAlignment="1">
      <alignment horizontal="right"/>
    </xf>
    <xf numFmtId="3" fontId="3" fillId="0" borderId="13" xfId="0" applyNumberFormat="1" applyFont="1" applyBorder="1" applyAlignment="1">
      <alignment horizontal="right"/>
    </xf>
    <xf numFmtId="0" fontId="4" fillId="0" borderId="40" xfId="0" applyFont="1" applyBorder="1"/>
    <xf numFmtId="0" fontId="3" fillId="0" borderId="34" xfId="0" applyFont="1" applyBorder="1"/>
    <xf numFmtId="3" fontId="3" fillId="0" borderId="68" xfId="0" applyNumberFormat="1" applyFont="1" applyBorder="1"/>
    <xf numFmtId="3" fontId="4" fillId="0" borderId="4" xfId="0" applyNumberFormat="1" applyFont="1" applyBorder="1"/>
    <xf numFmtId="3" fontId="3" fillId="0" borderId="69" xfId="0" applyNumberFormat="1" applyFont="1" applyBorder="1"/>
    <xf numFmtId="3" fontId="4" fillId="0" borderId="31" xfId="0" applyNumberFormat="1" applyFont="1" applyBorder="1"/>
    <xf numFmtId="0" fontId="4" fillId="0" borderId="11" xfId="0" applyFont="1" applyBorder="1"/>
    <xf numFmtId="3" fontId="4" fillId="0" borderId="9" xfId="0" applyNumberFormat="1" applyFont="1" applyBorder="1"/>
    <xf numFmtId="0" fontId="3" fillId="0" borderId="31" xfId="0" applyFont="1" applyBorder="1" applyAlignment="1">
      <alignment horizontal="center" wrapText="1"/>
    </xf>
    <xf numFmtId="0" fontId="3" fillId="0" borderId="13" xfId="0" applyFont="1" applyBorder="1" applyAlignment="1">
      <alignment horizontal="center" wrapText="1"/>
    </xf>
    <xf numFmtId="165" fontId="4" fillId="0" borderId="63" xfId="1" applyNumberFormat="1" applyFont="1" applyBorder="1"/>
    <xf numFmtId="9" fontId="4" fillId="0" borderId="9" xfId="1" applyFont="1" applyBorder="1" applyAlignment="1">
      <alignment horizontal="right"/>
    </xf>
    <xf numFmtId="9" fontId="4" fillId="0" borderId="25" xfId="1" applyFont="1" applyBorder="1" applyAlignment="1">
      <alignment horizontal="right"/>
    </xf>
    <xf numFmtId="9" fontId="4" fillId="0" borderId="26" xfId="1" applyFont="1" applyBorder="1" applyAlignment="1">
      <alignment horizontal="right"/>
    </xf>
    <xf numFmtId="9" fontId="4" fillId="0" borderId="28" xfId="1" applyFont="1" applyBorder="1" applyAlignment="1">
      <alignment horizontal="right"/>
    </xf>
    <xf numFmtId="9" fontId="4" fillId="0" borderId="5" xfId="1" applyFont="1" applyBorder="1" applyAlignment="1">
      <alignment horizontal="right"/>
    </xf>
    <xf numFmtId="9" fontId="4" fillId="0" borderId="29" xfId="1" applyFont="1" applyBorder="1" applyAlignment="1">
      <alignment horizontal="right"/>
    </xf>
    <xf numFmtId="9" fontId="4" fillId="0" borderId="31" xfId="1" applyFont="1" applyBorder="1" applyAlignment="1">
      <alignment horizontal="right"/>
    </xf>
    <xf numFmtId="9" fontId="4" fillId="0" borderId="12" xfId="1" applyFont="1" applyBorder="1" applyAlignment="1">
      <alignment horizontal="right"/>
    </xf>
    <xf numFmtId="9" fontId="4" fillId="0" borderId="13" xfId="1" applyFont="1" applyBorder="1" applyAlignment="1">
      <alignment horizontal="right"/>
    </xf>
    <xf numFmtId="165" fontId="0" fillId="0" borderId="0" xfId="1" applyNumberFormat="1" applyFont="1"/>
    <xf numFmtId="166" fontId="0" fillId="0" borderId="0" xfId="1" applyNumberFormat="1" applyFont="1"/>
    <xf numFmtId="0" fontId="0" fillId="0" borderId="0" xfId="0"/>
    <xf numFmtId="0" fontId="3" fillId="0" borderId="47" xfId="0" applyFont="1" applyBorder="1" applyAlignment="1">
      <alignment horizontal="center"/>
    </xf>
    <xf numFmtId="9" fontId="0" fillId="0" borderId="0" xfId="1" applyFont="1"/>
    <xf numFmtId="0" fontId="0" fillId="0" borderId="0" xfId="0" applyAlignment="1">
      <alignment wrapText="1"/>
    </xf>
    <xf numFmtId="178" fontId="37" fillId="0" borderId="0" xfId="0" applyNumberFormat="1" applyFont="1" applyFill="1" applyBorder="1" applyAlignment="1">
      <alignment horizontal="center" vertical="center"/>
    </xf>
    <xf numFmtId="0" fontId="0" fillId="0" borderId="0" xfId="0" applyFill="1" applyBorder="1" applyAlignment="1">
      <alignment horizontal="left"/>
    </xf>
    <xf numFmtId="179" fontId="38" fillId="0" borderId="0" xfId="0" applyNumberFormat="1" applyFont="1" applyFill="1" applyBorder="1" applyAlignment="1">
      <alignment horizontal="right" vertical="top"/>
    </xf>
    <xf numFmtId="179" fontId="0" fillId="0" borderId="0" xfId="0" applyNumberFormat="1" applyFill="1" applyBorder="1" applyAlignment="1">
      <alignment horizontal="left"/>
    </xf>
    <xf numFmtId="179" fontId="37" fillId="0" borderId="0" xfId="0" applyNumberFormat="1" applyFont="1" applyFill="1" applyBorder="1" applyAlignment="1">
      <alignment horizontal="right" vertical="top"/>
    </xf>
    <xf numFmtId="9" fontId="4" fillId="0" borderId="0" xfId="1" applyFont="1"/>
    <xf numFmtId="14" fontId="0" fillId="0" borderId="0" xfId="0" applyNumberFormat="1"/>
    <xf numFmtId="166" fontId="1" fillId="0" borderId="0" xfId="0" applyNumberFormat="1" applyFont="1"/>
    <xf numFmtId="166" fontId="4" fillId="0" borderId="29" xfId="6" applyNumberFormat="1" applyFont="1" applyBorder="1"/>
    <xf numFmtId="0" fontId="4" fillId="0" borderId="28" xfId="0" applyFont="1" applyBorder="1" applyAlignment="1">
      <alignment horizontal="right"/>
    </xf>
    <xf numFmtId="3" fontId="4" fillId="0" borderId="28" xfId="0" applyNumberFormat="1" applyFont="1" applyBorder="1" applyAlignment="1">
      <alignment horizontal="right"/>
    </xf>
    <xf numFmtId="165" fontId="0" fillId="0" borderId="0" xfId="0" applyNumberFormat="1"/>
    <xf numFmtId="165" fontId="4" fillId="0" borderId="13" xfId="1" applyNumberFormat="1" applyFont="1" applyBorder="1"/>
    <xf numFmtId="0" fontId="0" fillId="0" borderId="0" xfId="0" applyFont="1"/>
    <xf numFmtId="168" fontId="15" fillId="0" borderId="0" xfId="0" applyNumberFormat="1" applyFont="1"/>
    <xf numFmtId="3" fontId="8" fillId="0" borderId="1" xfId="5" applyNumberFormat="1" applyBorder="1"/>
    <xf numFmtId="3" fontId="8" fillId="0" borderId="28" xfId="5" applyNumberFormat="1" applyBorder="1"/>
    <xf numFmtId="4" fontId="8" fillId="0" borderId="31" xfId="5" applyNumberFormat="1" applyBorder="1"/>
    <xf numFmtId="0" fontId="3" fillId="0" borderId="16" xfId="0" applyFont="1" applyBorder="1" applyAlignment="1">
      <alignment horizontal="right"/>
    </xf>
    <xf numFmtId="0" fontId="4" fillId="0" borderId="20" xfId="0" applyFont="1" applyBorder="1"/>
    <xf numFmtId="166" fontId="4" fillId="0" borderId="62" xfId="0" applyNumberFormat="1" applyFont="1" applyBorder="1"/>
    <xf numFmtId="0" fontId="3" fillId="0" borderId="17" xfId="0" applyFont="1" applyBorder="1" applyAlignment="1">
      <alignment horizontal="right"/>
    </xf>
    <xf numFmtId="0" fontId="3" fillId="0" borderId="1" xfId="0" applyFont="1" applyBorder="1" applyAlignment="1">
      <alignment horizontal="center"/>
    </xf>
    <xf numFmtId="0" fontId="3" fillId="0" borderId="28" xfId="0" applyFont="1" applyBorder="1" applyAlignment="1">
      <alignment horizontal="center"/>
    </xf>
    <xf numFmtId="0" fontId="3" fillId="0" borderId="5" xfId="0" applyFont="1" applyBorder="1" applyAlignment="1">
      <alignment horizontal="center"/>
    </xf>
    <xf numFmtId="0" fontId="3" fillId="0" borderId="29" xfId="0" applyFont="1" applyBorder="1" applyAlignment="1">
      <alignment horizontal="center"/>
    </xf>
    <xf numFmtId="165" fontId="4" fillId="0" borderId="28" xfId="0" applyNumberFormat="1" applyFont="1" applyBorder="1"/>
    <xf numFmtId="165" fontId="4" fillId="0" borderId="31" xfId="0" applyNumberFormat="1" applyFont="1" applyBorder="1"/>
    <xf numFmtId="165" fontId="4" fillId="0" borderId="60" xfId="1" applyNumberFormat="1" applyFont="1" applyBorder="1"/>
    <xf numFmtId="165" fontId="4" fillId="0" borderId="59" xfId="1" applyNumberFormat="1" applyFont="1" applyBorder="1"/>
    <xf numFmtId="0" fontId="3" fillId="0" borderId="5" xfId="0" applyFont="1" applyBorder="1"/>
    <xf numFmtId="0" fontId="3" fillId="0" borderId="29" xfId="0" applyFont="1" applyBorder="1"/>
    <xf numFmtId="9" fontId="4" fillId="0" borderId="0" xfId="1" applyNumberFormat="1" applyFont="1"/>
    <xf numFmtId="2" fontId="8" fillId="0" borderId="5" xfId="6" applyNumberFormat="1" applyFont="1" applyBorder="1"/>
    <xf numFmtId="2" fontId="4" fillId="0" borderId="0" xfId="0" applyNumberFormat="1" applyFont="1"/>
    <xf numFmtId="174" fontId="4" fillId="0" borderId="0" xfId="6" applyNumberFormat="1" applyFont="1"/>
    <xf numFmtId="0" fontId="4" fillId="0" borderId="0" xfId="6" applyFont="1" applyBorder="1"/>
    <xf numFmtId="4" fontId="4" fillId="0" borderId="0" xfId="0" applyNumberFormat="1" applyFont="1"/>
    <xf numFmtId="43" fontId="4" fillId="0" borderId="0" xfId="0" applyNumberFormat="1" applyFont="1"/>
    <xf numFmtId="174" fontId="8" fillId="0" borderId="6" xfId="6" applyNumberFormat="1" applyFont="1" applyBorder="1" applyAlignment="1">
      <alignment horizontal="right"/>
    </xf>
    <xf numFmtId="9" fontId="0" fillId="0" borderId="0" xfId="0" applyNumberFormat="1"/>
    <xf numFmtId="0" fontId="6" fillId="0" borderId="0" xfId="0" applyFont="1" applyBorder="1" applyAlignment="1">
      <alignment horizontal="right"/>
    </xf>
    <xf numFmtId="3" fontId="7" fillId="0" borderId="0" xfId="0" applyNumberFormat="1" applyFont="1" applyBorder="1" applyAlignment="1">
      <alignment horizontal="right"/>
    </xf>
    <xf numFmtId="3" fontId="6" fillId="0" borderId="0" xfId="0" applyNumberFormat="1" applyFont="1" applyBorder="1" applyAlignment="1">
      <alignment horizontal="right"/>
    </xf>
    <xf numFmtId="9" fontId="7" fillId="0" borderId="0" xfId="1" applyFont="1" applyBorder="1" applyAlignment="1">
      <alignment horizontal="right"/>
    </xf>
    <xf numFmtId="0" fontId="4" fillId="0" borderId="9" xfId="0" applyFont="1" applyBorder="1" applyAlignment="1">
      <alignment horizontal="left"/>
    </xf>
    <xf numFmtId="3" fontId="4" fillId="0" borderId="50" xfId="0" applyNumberFormat="1" applyFont="1" applyBorder="1" applyAlignment="1">
      <alignment horizontal="right"/>
    </xf>
    <xf numFmtId="3" fontId="4" fillId="0" borderId="60" xfId="0" applyNumberFormat="1" applyFont="1" applyBorder="1" applyAlignment="1">
      <alignment horizontal="right" wrapText="1"/>
    </xf>
    <xf numFmtId="3" fontId="4" fillId="0" borderId="59" xfId="0" applyNumberFormat="1" applyFont="1" applyBorder="1" applyAlignment="1">
      <alignment horizontal="right" wrapText="1"/>
    </xf>
    <xf numFmtId="164" fontId="4" fillId="0" borderId="50" xfId="0" applyNumberFormat="1" applyFont="1" applyBorder="1" applyAlignment="1">
      <alignment horizontal="right"/>
    </xf>
    <xf numFmtId="164" fontId="4" fillId="0" borderId="25" xfId="0" applyNumberFormat="1" applyFont="1" applyBorder="1" applyAlignment="1">
      <alignment horizontal="right" wrapText="1"/>
    </xf>
    <xf numFmtId="164" fontId="4" fillId="0" borderId="26" xfId="0" applyNumberFormat="1" applyFont="1" applyBorder="1" applyAlignment="1">
      <alignment horizontal="right" wrapText="1"/>
    </xf>
    <xf numFmtId="164" fontId="4" fillId="0" borderId="60" xfId="0" applyNumberFormat="1" applyFont="1" applyBorder="1" applyAlignment="1">
      <alignment horizontal="right" wrapText="1"/>
    </xf>
    <xf numFmtId="164" fontId="4" fillId="0" borderId="29" xfId="0" applyNumberFormat="1" applyFont="1" applyBorder="1" applyAlignment="1">
      <alignment horizontal="right"/>
    </xf>
    <xf numFmtId="164" fontId="4" fillId="0" borderId="59" xfId="0" applyNumberFormat="1" applyFont="1" applyBorder="1" applyAlignment="1">
      <alignment horizontal="right" wrapText="1"/>
    </xf>
    <xf numFmtId="164" fontId="4" fillId="0" borderId="12" xfId="0" applyNumberFormat="1" applyFont="1" applyBorder="1" applyAlignment="1">
      <alignment horizontal="right"/>
    </xf>
    <xf numFmtId="164" fontId="4" fillId="0" borderId="13" xfId="0" applyNumberFormat="1" applyFont="1" applyBorder="1" applyAlignment="1">
      <alignment horizontal="right"/>
    </xf>
    <xf numFmtId="164" fontId="4" fillId="0" borderId="12" xfId="0" applyNumberFormat="1" applyFont="1" applyBorder="1" applyAlignment="1">
      <alignment horizontal="right" vertical="center"/>
    </xf>
    <xf numFmtId="0" fontId="3" fillId="0" borderId="61" xfId="0" applyFont="1" applyBorder="1" applyAlignment="1">
      <alignment horizontal="right" wrapText="1"/>
    </xf>
    <xf numFmtId="164" fontId="4" fillId="0" borderId="5" xfId="0" applyNumberFormat="1" applyFont="1" applyBorder="1" applyAlignment="1">
      <alignment horizontal="right" wrapText="1"/>
    </xf>
    <xf numFmtId="0" fontId="4" fillId="0" borderId="5" xfId="0" applyFont="1" applyBorder="1" applyAlignment="1">
      <alignment horizontal="left" wrapText="1"/>
    </xf>
    <xf numFmtId="3" fontId="4" fillId="0" borderId="5" xfId="0" applyNumberFormat="1" applyFont="1" applyBorder="1" applyAlignment="1">
      <alignment horizontal="left"/>
    </xf>
    <xf numFmtId="164" fontId="4" fillId="0" borderId="5" xfId="0" applyNumberFormat="1" applyFont="1" applyBorder="1"/>
    <xf numFmtId="164" fontId="4" fillId="0" borderId="29" xfId="0" applyNumberFormat="1" applyFont="1" applyBorder="1"/>
    <xf numFmtId="164" fontId="4" fillId="0" borderId="12" xfId="0" applyNumberFormat="1" applyFont="1" applyBorder="1"/>
    <xf numFmtId="164" fontId="4" fillId="0" borderId="13" xfId="0" applyNumberFormat="1" applyFont="1" applyBorder="1"/>
    <xf numFmtId="0" fontId="3" fillId="0" borderId="1" xfId="0" applyFont="1" applyBorder="1" applyAlignment="1">
      <alignment horizontal="center" wrapText="1"/>
    </xf>
    <xf numFmtId="0" fontId="3" fillId="0" borderId="43" xfId="0" applyFont="1" applyBorder="1" applyAlignment="1">
      <alignment horizontal="center" wrapText="1"/>
    </xf>
    <xf numFmtId="0" fontId="3" fillId="0" borderId="2" xfId="0" applyFont="1" applyBorder="1" applyAlignment="1">
      <alignment horizontal="center" wrapText="1"/>
    </xf>
    <xf numFmtId="0" fontId="3" fillId="0" borderId="43" xfId="0" applyFont="1" applyBorder="1" applyAlignment="1">
      <alignment horizontal="center" wrapText="1"/>
    </xf>
    <xf numFmtId="0" fontId="6" fillId="0" borderId="15" xfId="0" applyFont="1" applyFill="1" applyBorder="1" applyAlignment="1">
      <alignment vertical="center"/>
    </xf>
    <xf numFmtId="0" fontId="6" fillId="0" borderId="16" xfId="0" applyFont="1" applyFill="1" applyBorder="1" applyAlignment="1">
      <alignment vertical="center"/>
    </xf>
    <xf numFmtId="0" fontId="6" fillId="0" borderId="17" xfId="0" applyFont="1" applyFill="1" applyBorder="1" applyAlignment="1">
      <alignment vertical="center"/>
    </xf>
    <xf numFmtId="0" fontId="8" fillId="0" borderId="0" xfId="0" applyFont="1" applyFill="1"/>
    <xf numFmtId="0" fontId="4" fillId="0" borderId="0" xfId="0" applyFont="1" applyFill="1" applyAlignment="1">
      <alignment horizontal="left" indent="1"/>
    </xf>
    <xf numFmtId="0" fontId="4"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8" fillId="0" borderId="0" xfId="0" applyFont="1" applyFill="1" applyAlignment="1">
      <alignment horizontal="left" vertical="center"/>
    </xf>
    <xf numFmtId="166" fontId="4" fillId="0" borderId="0" xfId="0" applyNumberFormat="1" applyFont="1" applyFill="1"/>
    <xf numFmtId="6" fontId="8" fillId="0" borderId="0" xfId="0" applyNumberFormat="1" applyFont="1" applyFill="1"/>
    <xf numFmtId="0" fontId="21" fillId="0" borderId="0" xfId="0" applyFont="1" applyFill="1"/>
    <xf numFmtId="168" fontId="4" fillId="0" borderId="0" xfId="0" applyNumberFormat="1" applyFont="1" applyFill="1"/>
    <xf numFmtId="173" fontId="4" fillId="0" borderId="0" xfId="0" applyNumberFormat="1" applyFont="1" applyFill="1" applyAlignment="1">
      <alignment horizontal="center"/>
    </xf>
    <xf numFmtId="0" fontId="4" fillId="0" borderId="31" xfId="0" applyFont="1" applyBorder="1" applyAlignment="1">
      <alignment horizontal="right"/>
    </xf>
    <xf numFmtId="0" fontId="4" fillId="0" borderId="71" xfId="0" applyFont="1" applyBorder="1" applyAlignment="1">
      <alignment horizontal="right"/>
    </xf>
    <xf numFmtId="0" fontId="4" fillId="0" borderId="70" xfId="0" applyFont="1" applyBorder="1" applyAlignment="1">
      <alignment horizontal="right"/>
    </xf>
    <xf numFmtId="0" fontId="4" fillId="0" borderId="0" xfId="6" applyFont="1" applyFill="1"/>
    <xf numFmtId="0" fontId="4" fillId="0" borderId="0" xfId="6" applyFont="1" applyFill="1" applyAlignment="1">
      <alignment vertical="top"/>
    </xf>
    <xf numFmtId="165" fontId="4" fillId="0" borderId="0" xfId="0" applyNumberFormat="1" applyFont="1" applyFill="1"/>
    <xf numFmtId="0" fontId="8" fillId="0" borderId="0" xfId="6" applyFont="1" applyFill="1"/>
    <xf numFmtId="4" fontId="4" fillId="0" borderId="0" xfId="0" applyNumberFormat="1" applyFont="1" applyFill="1"/>
    <xf numFmtId="0" fontId="19" fillId="0" borderId="12" xfId="0" applyFont="1" applyBorder="1" applyAlignment="1">
      <alignment horizontal="right"/>
    </xf>
    <xf numFmtId="0" fontId="19" fillId="0" borderId="13" xfId="0" applyFont="1" applyBorder="1" applyAlignment="1">
      <alignment horizontal="right"/>
    </xf>
    <xf numFmtId="0" fontId="1" fillId="0" borderId="25" xfId="0" applyFont="1" applyBorder="1"/>
    <xf numFmtId="0" fontId="1" fillId="0" borderId="26" xfId="0" applyFont="1" applyBorder="1"/>
    <xf numFmtId="0" fontId="4" fillId="0" borderId="0" xfId="6" applyFont="1" applyFill="1" applyAlignment="1">
      <alignment horizontal="left" vertical="top" wrapText="1"/>
    </xf>
    <xf numFmtId="0" fontId="19" fillId="0" borderId="69" xfId="5" applyFont="1" applyBorder="1" applyAlignment="1">
      <alignment horizontal="right"/>
    </xf>
    <xf numFmtId="0" fontId="19" fillId="0" borderId="67" xfId="5" applyFont="1" applyBorder="1" applyAlignment="1">
      <alignment horizontal="right"/>
    </xf>
    <xf numFmtId="0" fontId="3" fillId="0" borderId="69" xfId="0" applyFont="1" applyBorder="1" applyAlignment="1">
      <alignment horizontal="right"/>
    </xf>
    <xf numFmtId="0" fontId="3" fillId="0" borderId="67" xfId="0" applyFont="1" applyBorder="1" applyAlignment="1">
      <alignment horizontal="right"/>
    </xf>
    <xf numFmtId="0" fontId="3" fillId="0" borderId="47" xfId="0" applyFont="1" applyBorder="1" applyAlignment="1">
      <alignment horizontal="center"/>
    </xf>
    <xf numFmtId="0" fontId="19" fillId="0" borderId="74" xfId="5" applyFont="1" applyBorder="1" applyAlignment="1">
      <alignment horizontal="center" vertical="center" wrapText="1"/>
    </xf>
    <xf numFmtId="165" fontId="4" fillId="0" borderId="55" xfId="1" applyNumberFormat="1" applyFont="1" applyFill="1" applyBorder="1"/>
    <xf numFmtId="3" fontId="4" fillId="0" borderId="45" xfId="0" applyNumberFormat="1" applyFont="1" applyFill="1" applyBorder="1" applyAlignment="1">
      <alignment horizontal="right" wrapText="1"/>
    </xf>
    <xf numFmtId="3" fontId="4" fillId="0" borderId="60" xfId="0" applyNumberFormat="1" applyFont="1" applyFill="1" applyBorder="1" applyAlignment="1">
      <alignment horizontal="right" wrapText="1"/>
    </xf>
    <xf numFmtId="172" fontId="7" fillId="0" borderId="60" xfId="2" applyNumberFormat="1" applyFont="1" applyFill="1" applyBorder="1" applyAlignment="1">
      <alignment horizontal="right" wrapText="1"/>
    </xf>
    <xf numFmtId="172" fontId="7" fillId="0" borderId="50" xfId="2" applyNumberFormat="1" applyFont="1" applyFill="1" applyBorder="1" applyAlignment="1">
      <alignment horizontal="right" wrapText="1"/>
    </xf>
    <xf numFmtId="172" fontId="7" fillId="0" borderId="59" xfId="2" applyNumberFormat="1" applyFont="1" applyFill="1" applyBorder="1" applyAlignment="1">
      <alignment horizontal="right" wrapText="1"/>
    </xf>
    <xf numFmtId="0" fontId="7" fillId="0" borderId="18" xfId="0" applyFont="1" applyBorder="1" applyAlignment="1">
      <alignment horizontal="left" vertical="top" wrapText="1"/>
    </xf>
    <xf numFmtId="6" fontId="7" fillId="0" borderId="50" xfId="0" applyNumberFormat="1" applyFont="1" applyBorder="1" applyAlignment="1">
      <alignment horizontal="right" wrapText="1"/>
    </xf>
    <xf numFmtId="6" fontId="7" fillId="0" borderId="25" xfId="0" applyNumberFormat="1" applyFont="1" applyBorder="1" applyAlignment="1">
      <alignment horizontal="right" wrapText="1"/>
    </xf>
    <xf numFmtId="6" fontId="7" fillId="0" borderId="26" xfId="0" applyNumberFormat="1" applyFont="1" applyBorder="1" applyAlignment="1">
      <alignment horizontal="right" wrapText="1"/>
    </xf>
    <xf numFmtId="3" fontId="4" fillId="0" borderId="5" xfId="0" applyNumberFormat="1" applyFont="1" applyFill="1" applyBorder="1"/>
    <xf numFmtId="1" fontId="3" fillId="0" borderId="2" xfId="0" applyNumberFormat="1" applyFont="1" applyFill="1" applyBorder="1" applyAlignment="1">
      <alignment horizontal="right"/>
    </xf>
    <xf numFmtId="3" fontId="4" fillId="0" borderId="12" xfId="1" applyNumberFormat="1" applyFont="1" applyFill="1" applyBorder="1"/>
    <xf numFmtId="0" fontId="3" fillId="0" borderId="0" xfId="0" applyFont="1" applyFill="1"/>
    <xf numFmtId="0" fontId="3" fillId="0" borderId="46" xfId="0" applyFont="1" applyBorder="1"/>
    <xf numFmtId="0" fontId="3" fillId="0" borderId="64" xfId="0" applyFont="1" applyBorder="1"/>
    <xf numFmtId="0" fontId="3" fillId="0" borderId="45" xfId="0" applyFont="1" applyBorder="1"/>
    <xf numFmtId="0" fontId="3" fillId="0" borderId="77" xfId="0" applyFont="1" applyBorder="1" applyAlignment="1">
      <alignment horizontal="right"/>
    </xf>
    <xf numFmtId="0" fontId="7" fillId="0" borderId="14" xfId="0" applyFont="1" applyBorder="1" applyAlignment="1">
      <alignment horizontal="left" vertical="top" wrapText="1"/>
    </xf>
    <xf numFmtId="6" fontId="7" fillId="0" borderId="45" xfId="0" applyNumberFormat="1" applyFont="1" applyBorder="1" applyAlignment="1">
      <alignment horizontal="right" wrapText="1"/>
    </xf>
    <xf numFmtId="6" fontId="7" fillId="0" borderId="46" xfId="0" applyNumberFormat="1" applyFont="1" applyBorder="1" applyAlignment="1">
      <alignment horizontal="right" wrapText="1"/>
    </xf>
    <xf numFmtId="6" fontId="7" fillId="0" borderId="64" xfId="0" applyNumberFormat="1" applyFont="1" applyBorder="1" applyAlignment="1">
      <alignment horizontal="right" wrapText="1"/>
    </xf>
    <xf numFmtId="0" fontId="8" fillId="0" borderId="72" xfId="5" applyBorder="1"/>
    <xf numFmtId="0" fontId="8" fillId="0" borderId="71" xfId="5" applyBorder="1"/>
    <xf numFmtId="0" fontId="8" fillId="0" borderId="70" xfId="5" applyBorder="1"/>
    <xf numFmtId="4" fontId="8" fillId="0" borderId="13" xfId="5" applyNumberFormat="1" applyBorder="1"/>
    <xf numFmtId="0" fontId="4" fillId="0" borderId="40" xfId="0" applyFont="1" applyBorder="1" applyAlignment="1">
      <alignment horizontal="left"/>
    </xf>
    <xf numFmtId="0" fontId="4" fillId="0" borderId="1" xfId="0" applyFont="1" applyBorder="1" applyAlignment="1">
      <alignment horizontal="right"/>
    </xf>
    <xf numFmtId="0" fontId="4" fillId="0" borderId="2" xfId="0" applyFont="1" applyBorder="1"/>
    <xf numFmtId="0" fontId="4" fillId="0" borderId="12" xfId="0" applyFont="1" applyBorder="1" applyAlignment="1">
      <alignment horizontal="right"/>
    </xf>
    <xf numFmtId="0" fontId="3" fillId="0" borderId="0" xfId="0" applyFont="1" applyAlignment="1">
      <alignment vertical="center"/>
    </xf>
    <xf numFmtId="0" fontId="6" fillId="0" borderId="34" xfId="0" applyFont="1" applyBorder="1"/>
    <xf numFmtId="0" fontId="6" fillId="0" borderId="35" xfId="0" applyFont="1" applyBorder="1"/>
    <xf numFmtId="0" fontId="7" fillId="0" borderId="37" xfId="0" applyFont="1" applyBorder="1" applyAlignment="1">
      <alignment vertical="top"/>
    </xf>
    <xf numFmtId="0" fontId="7" fillId="0" borderId="32" xfId="0" applyFont="1" applyBorder="1" applyAlignment="1">
      <alignment vertical="top"/>
    </xf>
    <xf numFmtId="0" fontId="3" fillId="2" borderId="2" xfId="0" applyFont="1" applyFill="1" applyBorder="1" applyAlignment="1">
      <alignment horizontal="center" wrapText="1"/>
    </xf>
    <xf numFmtId="0" fontId="3" fillId="2" borderId="43" xfId="0" applyFont="1" applyFill="1" applyBorder="1" applyAlignment="1">
      <alignment horizontal="center" wrapText="1"/>
    </xf>
    <xf numFmtId="0" fontId="3" fillId="0" borderId="19" xfId="0" applyFont="1" applyFill="1" applyBorder="1" applyAlignment="1">
      <alignment horizontal="center"/>
    </xf>
    <xf numFmtId="0" fontId="3" fillId="0" borderId="20" xfId="0" applyFont="1" applyFill="1" applyBorder="1" applyAlignment="1">
      <alignment horizontal="center"/>
    </xf>
    <xf numFmtId="0" fontId="3" fillId="0" borderId="21" xfId="0" applyFont="1" applyFill="1" applyBorder="1" applyAlignment="1">
      <alignment horizontal="center"/>
    </xf>
    <xf numFmtId="0" fontId="6" fillId="0" borderId="36" xfId="0" applyFont="1" applyBorder="1"/>
    <xf numFmtId="0" fontId="3" fillId="0" borderId="47" xfId="0" applyFont="1" applyBorder="1" applyAlignment="1">
      <alignment horizontal="center" wrapText="1"/>
    </xf>
    <xf numFmtId="0" fontId="3" fillId="0" borderId="3" xfId="0" applyFont="1" applyBorder="1" applyAlignment="1">
      <alignment horizontal="center" wrapText="1"/>
    </xf>
    <xf numFmtId="0" fontId="3" fillId="0" borderId="15" xfId="0" applyFont="1" applyBorder="1" applyAlignment="1">
      <alignment horizontal="left" wrapText="1"/>
    </xf>
    <xf numFmtId="0" fontId="3" fillId="0" borderId="45" xfId="0" applyFont="1" applyBorder="1" applyAlignment="1">
      <alignment horizontal="left" wrapText="1"/>
    </xf>
    <xf numFmtId="0" fontId="3" fillId="0" borderId="46" xfId="0" applyFont="1" applyBorder="1" applyAlignment="1">
      <alignment horizontal="center"/>
    </xf>
    <xf numFmtId="0" fontId="3" fillId="0" borderId="23" xfId="0" applyFont="1" applyBorder="1" applyAlignment="1">
      <alignment horizontal="center"/>
    </xf>
    <xf numFmtId="1" fontId="4" fillId="0" borderId="1" xfId="0" applyNumberFormat="1" applyFont="1" applyBorder="1" applyAlignment="1">
      <alignment horizontal="center"/>
    </xf>
    <xf numFmtId="1" fontId="4" fillId="0" borderId="28" xfId="0" applyNumberFormat="1" applyFont="1" applyBorder="1" applyAlignment="1">
      <alignment horizontal="center"/>
    </xf>
    <xf numFmtId="0" fontId="3" fillId="0" borderId="5" xfId="0" applyFont="1" applyBorder="1" applyAlignment="1">
      <alignment horizontal="center"/>
    </xf>
    <xf numFmtId="0" fontId="3" fillId="0" borderId="29" xfId="0" applyFont="1" applyBorder="1" applyAlignment="1">
      <alignment horizontal="center"/>
    </xf>
    <xf numFmtId="0" fontId="3" fillId="0" borderId="4"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4" xfId="0" applyFont="1" applyBorder="1" applyAlignment="1">
      <alignment horizontal="left" vertical="top"/>
    </xf>
    <xf numFmtId="0" fontId="3" fillId="0" borderId="8" xfId="0" applyFont="1" applyBorder="1" applyAlignment="1">
      <alignment horizontal="left" vertical="top"/>
    </xf>
    <xf numFmtId="0" fontId="3" fillId="0" borderId="11" xfId="0" applyFont="1" applyBorder="1" applyAlignment="1">
      <alignment horizontal="left" vertical="top"/>
    </xf>
    <xf numFmtId="0" fontId="3" fillId="0" borderId="74" xfId="0" applyFont="1" applyBorder="1" applyAlignment="1">
      <alignment horizontal="center" vertical="center"/>
    </xf>
    <xf numFmtId="0" fontId="3" fillId="0" borderId="3" xfId="0" applyFont="1" applyBorder="1" applyAlignment="1">
      <alignment horizontal="center" vertical="center"/>
    </xf>
    <xf numFmtId="0" fontId="3" fillId="0" borderId="14" xfId="0" applyFont="1" applyBorder="1" applyAlignment="1">
      <alignment horizontal="left" vertical="top" wrapText="1"/>
    </xf>
    <xf numFmtId="0" fontId="3" fillId="0" borderId="18" xfId="0" applyFont="1" applyBorder="1" applyAlignment="1">
      <alignment horizontal="left" vertical="top" wrapText="1"/>
    </xf>
    <xf numFmtId="0" fontId="3" fillId="0" borderId="7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0" borderId="34" xfId="0" applyFont="1" applyBorder="1" applyAlignment="1">
      <alignment horizontal="center"/>
    </xf>
    <xf numFmtId="0" fontId="3" fillId="0" borderId="36" xfId="0" applyFont="1" applyBorder="1" applyAlignment="1">
      <alignment horizontal="center"/>
    </xf>
    <xf numFmtId="0" fontId="3" fillId="0" borderId="35" xfId="0" applyFont="1" applyBorder="1" applyAlignment="1">
      <alignment horizontal="center"/>
    </xf>
    <xf numFmtId="0" fontId="3" fillId="2" borderId="9" xfId="0" applyFont="1" applyFill="1" applyBorder="1" applyAlignment="1">
      <alignment horizontal="center" vertical="top" wrapText="1"/>
    </xf>
    <xf numFmtId="0" fontId="3" fillId="2" borderId="28" xfId="0" applyFont="1" applyFill="1" applyBorder="1" applyAlignment="1">
      <alignment horizontal="center" vertical="top" wrapText="1"/>
    </xf>
    <xf numFmtId="0" fontId="3" fillId="2" borderId="65" xfId="0" applyFont="1" applyFill="1" applyBorder="1" applyAlignment="1">
      <alignment horizontal="center" vertical="top" wrapText="1"/>
    </xf>
    <xf numFmtId="0" fontId="3" fillId="2" borderId="11" xfId="0" applyFont="1" applyFill="1" applyBorder="1" applyAlignment="1">
      <alignment horizontal="center" vertical="top" wrapText="1"/>
    </xf>
    <xf numFmtId="0" fontId="16" fillId="0" borderId="64" xfId="0" applyFont="1" applyBorder="1" applyAlignment="1">
      <alignment horizontal="center" wrapText="1"/>
    </xf>
    <xf numFmtId="0" fontId="16" fillId="0" borderId="24" xfId="0" applyFont="1" applyBorder="1" applyAlignment="1">
      <alignment horizontal="center" wrapText="1"/>
    </xf>
    <xf numFmtId="0" fontId="3" fillId="0" borderId="17" xfId="0" applyFont="1" applyBorder="1" applyAlignment="1">
      <alignment horizontal="center" wrapText="1"/>
    </xf>
    <xf numFmtId="0" fontId="3" fillId="0" borderId="56" xfId="0" applyFont="1" applyBorder="1" applyAlignment="1">
      <alignment horizont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43" xfId="0" applyFont="1" applyBorder="1" applyAlignment="1">
      <alignment horizontal="center" wrapText="1"/>
    </xf>
    <xf numFmtId="0" fontId="3" fillId="0" borderId="61" xfId="0" applyFont="1" applyBorder="1" applyAlignment="1">
      <alignment horizontal="center" wrapText="1"/>
    </xf>
    <xf numFmtId="0" fontId="3" fillId="0" borderId="72" xfId="0" applyFont="1" applyBorder="1" applyAlignment="1">
      <alignment horizontal="center"/>
    </xf>
    <xf numFmtId="0" fontId="3" fillId="0" borderId="74" xfId="0" applyFont="1" applyBorder="1" applyAlignment="1">
      <alignment horizontal="center"/>
    </xf>
    <xf numFmtId="0" fontId="3" fillId="0" borderId="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43" xfId="0" applyFont="1" applyBorder="1" applyAlignment="1">
      <alignment horizontal="center"/>
    </xf>
    <xf numFmtId="0" fontId="3" fillId="0" borderId="61" xfId="0" applyFont="1" applyBorder="1" applyAlignment="1">
      <alignment horizontal="center"/>
    </xf>
    <xf numFmtId="49" fontId="3" fillId="0" borderId="72" xfId="0" applyNumberFormat="1" applyFont="1" applyBorder="1" applyAlignment="1">
      <alignment horizontal="center"/>
    </xf>
    <xf numFmtId="49" fontId="3" fillId="0" borderId="74" xfId="0" applyNumberFormat="1" applyFont="1" applyBorder="1" applyAlignment="1">
      <alignment horizontal="center"/>
    </xf>
    <xf numFmtId="49" fontId="3" fillId="0" borderId="3" xfId="0" applyNumberFormat="1" applyFont="1" applyBorder="1" applyAlignment="1">
      <alignment horizontal="center"/>
    </xf>
    <xf numFmtId="0" fontId="7" fillId="0" borderId="4" xfId="0" applyFont="1" applyBorder="1" applyAlignment="1">
      <alignment horizontal="left"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3" fillId="0" borderId="72" xfId="0" applyFont="1" applyBorder="1" applyAlignment="1">
      <alignment horizontal="center" wrapText="1"/>
    </xf>
    <xf numFmtId="0" fontId="3" fillId="0" borderId="14" xfId="0" applyFont="1" applyBorder="1" applyAlignment="1">
      <alignment horizontal="center"/>
    </xf>
    <xf numFmtId="0" fontId="3" fillId="0" borderId="18" xfId="0" applyFont="1" applyBorder="1" applyAlignment="1">
      <alignment horizontal="center"/>
    </xf>
    <xf numFmtId="0" fontId="3" fillId="0" borderId="71" xfId="0" applyFont="1" applyBorder="1" applyAlignment="1">
      <alignment horizontal="center"/>
    </xf>
    <xf numFmtId="0" fontId="19" fillId="0" borderId="31" xfId="6" applyFont="1" applyBorder="1" applyAlignment="1">
      <alignment horizontal="left"/>
    </xf>
    <xf numFmtId="0" fontId="19" fillId="0" borderId="12" xfId="6" applyFont="1" applyBorder="1" applyAlignment="1">
      <alignment horizontal="left"/>
    </xf>
    <xf numFmtId="173" fontId="19" fillId="0" borderId="71" xfId="6" applyNumberFormat="1" applyFont="1" applyBorder="1" applyAlignment="1">
      <alignment horizontal="center"/>
    </xf>
    <xf numFmtId="173" fontId="19" fillId="0" borderId="62" xfId="6" applyNumberFormat="1" applyFont="1" applyBorder="1" applyAlignment="1">
      <alignment horizontal="center"/>
    </xf>
    <xf numFmtId="173" fontId="19" fillId="0" borderId="76" xfId="6" applyNumberFormat="1" applyFont="1" applyBorder="1" applyAlignment="1">
      <alignment horizontal="center"/>
    </xf>
    <xf numFmtId="0" fontId="8" fillId="0" borderId="71" xfId="6" applyFont="1" applyBorder="1" applyAlignment="1">
      <alignment horizontal="left"/>
    </xf>
    <xf numFmtId="0" fontId="8" fillId="0" borderId="60" xfId="6" applyFont="1" applyBorder="1" applyAlignment="1">
      <alignment horizontal="left"/>
    </xf>
    <xf numFmtId="0" fontId="8" fillId="0" borderId="28" xfId="6" applyFont="1" applyBorder="1" applyAlignment="1">
      <alignment horizontal="left"/>
    </xf>
    <xf numFmtId="0" fontId="8" fillId="0" borderId="5" xfId="6" applyFont="1" applyBorder="1" applyAlignment="1">
      <alignment horizontal="left"/>
    </xf>
    <xf numFmtId="16" fontId="19" fillId="0" borderId="1" xfId="6" quotePrefix="1" applyNumberFormat="1" applyFont="1" applyBorder="1" applyAlignment="1">
      <alignment horizontal="center"/>
    </xf>
    <xf numFmtId="16" fontId="19" fillId="0" borderId="2" xfId="6" quotePrefix="1" applyNumberFormat="1" applyFont="1" applyBorder="1" applyAlignment="1">
      <alignment horizontal="center"/>
    </xf>
    <xf numFmtId="0" fontId="19" fillId="0" borderId="28" xfId="6" applyFont="1" applyBorder="1" applyAlignment="1">
      <alignment horizontal="left"/>
    </xf>
    <xf numFmtId="0" fontId="19" fillId="0" borderId="5" xfId="6" applyFont="1" applyBorder="1" applyAlignment="1">
      <alignment horizontal="left"/>
    </xf>
    <xf numFmtId="0" fontId="19" fillId="0" borderId="2" xfId="0" applyFont="1" applyBorder="1" applyAlignment="1">
      <alignment horizontal="center"/>
    </xf>
    <xf numFmtId="0" fontId="19" fillId="0" borderId="43" xfId="0" applyFont="1" applyBorder="1" applyAlignment="1">
      <alignment horizontal="center"/>
    </xf>
    <xf numFmtId="0" fontId="19" fillId="0" borderId="72" xfId="0" applyFont="1" applyBorder="1" applyAlignment="1">
      <alignment horizontal="center"/>
    </xf>
    <xf numFmtId="0" fontId="19" fillId="0" borderId="74" xfId="0" applyFont="1" applyBorder="1" applyAlignment="1">
      <alignment horizontal="center"/>
    </xf>
    <xf numFmtId="0" fontId="19" fillId="0" borderId="3" xfId="0" applyFont="1" applyBorder="1" applyAlignment="1">
      <alignment horizontal="center"/>
    </xf>
    <xf numFmtId="0" fontId="1" fillId="0" borderId="69" xfId="0" applyFont="1" applyBorder="1" applyAlignment="1">
      <alignment horizontal="center"/>
    </xf>
    <xf numFmtId="0" fontId="1" fillId="0" borderId="67" xfId="0" applyFont="1" applyBorder="1" applyAlignment="1">
      <alignment horizontal="center"/>
    </xf>
    <xf numFmtId="0" fontId="1" fillId="0" borderId="66" xfId="0" applyFont="1" applyBorder="1" applyAlignment="1">
      <alignment horizontal="center"/>
    </xf>
    <xf numFmtId="0" fontId="4" fillId="0" borderId="0" xfId="6" applyFont="1" applyAlignment="1">
      <alignment horizontal="left" vertical="top" wrapText="1"/>
    </xf>
    <xf numFmtId="0" fontId="19" fillId="0" borderId="63" xfId="6" applyFont="1" applyBorder="1" applyAlignment="1">
      <alignment horizontal="center" vertical="center"/>
    </xf>
    <xf numFmtId="0" fontId="19" fillId="0" borderId="62" xfId="6" applyFont="1" applyBorder="1" applyAlignment="1">
      <alignment horizontal="center" vertical="center"/>
    </xf>
    <xf numFmtId="0" fontId="19" fillId="0" borderId="76" xfId="6" applyFont="1" applyBorder="1" applyAlignment="1">
      <alignment horizontal="center" vertical="center"/>
    </xf>
    <xf numFmtId="0" fontId="19" fillId="0" borderId="0" xfId="6" applyFont="1" applyAlignment="1">
      <alignment horizontal="center" vertical="center"/>
    </xf>
    <xf numFmtId="0" fontId="19" fillId="0" borderId="39" xfId="6" applyFont="1" applyBorder="1" applyAlignment="1">
      <alignment horizontal="center" vertical="center"/>
    </xf>
    <xf numFmtId="0" fontId="3" fillId="0" borderId="68" xfId="0" applyFont="1" applyBorder="1" applyAlignment="1">
      <alignment horizontal="center"/>
    </xf>
    <xf numFmtId="0" fontId="3" fillId="0" borderId="67" xfId="0" applyFont="1" applyBorder="1" applyAlignment="1">
      <alignment horizontal="center"/>
    </xf>
    <xf numFmtId="0" fontId="3" fillId="0" borderId="66" xfId="0" applyFont="1" applyBorder="1" applyAlignment="1">
      <alignment horizontal="center"/>
    </xf>
    <xf numFmtId="0" fontId="3" fillId="0" borderId="14" xfId="0" applyFont="1" applyBorder="1" applyAlignment="1">
      <alignment horizontal="center" vertical="center"/>
    </xf>
    <xf numFmtId="0" fontId="3" fillId="0" borderId="22" xfId="0" applyFont="1" applyBorder="1" applyAlignment="1">
      <alignment horizontal="center" vertical="center"/>
    </xf>
    <xf numFmtId="0" fontId="8" fillId="0" borderId="15" xfId="5" applyBorder="1" applyAlignment="1">
      <alignment horizontal="center"/>
    </xf>
    <xf numFmtId="0" fontId="8" fillId="0" borderId="22" xfId="5" applyBorder="1" applyAlignment="1">
      <alignment horizontal="center"/>
    </xf>
    <xf numFmtId="0" fontId="19" fillId="0" borderId="37" xfId="5" applyFont="1" applyBorder="1" applyAlignment="1">
      <alignment horizontal="center"/>
    </xf>
    <xf numFmtId="0" fontId="19" fillId="0" borderId="0" xfId="5" applyFont="1" applyBorder="1" applyAlignment="1">
      <alignment horizontal="center"/>
    </xf>
    <xf numFmtId="0" fontId="19" fillId="0" borderId="39" xfId="5" applyFont="1" applyBorder="1" applyAlignment="1">
      <alignment horizontal="center"/>
    </xf>
    <xf numFmtId="0" fontId="19" fillId="0" borderId="47" xfId="5" applyFont="1" applyBorder="1" applyAlignment="1">
      <alignment horizontal="center" vertical="center" wrapText="1"/>
    </xf>
    <xf numFmtId="0" fontId="19" fillId="0" borderId="3" xfId="5" applyFont="1" applyBorder="1" applyAlignment="1">
      <alignment horizontal="center" vertical="center" wrapText="1"/>
    </xf>
    <xf numFmtId="0" fontId="19" fillId="0" borderId="74" xfId="5" applyFont="1" applyBorder="1" applyAlignment="1">
      <alignment horizontal="center" vertical="center" wrapText="1"/>
    </xf>
    <xf numFmtId="0" fontId="19" fillId="0" borderId="61" xfId="5" applyFont="1" applyBorder="1" applyAlignment="1">
      <alignment horizontal="center" vertical="center" wrapText="1"/>
    </xf>
    <xf numFmtId="0" fontId="19" fillId="0" borderId="72" xfId="5" applyFont="1" applyBorder="1" applyAlignment="1">
      <alignment horizontal="center" vertical="center" wrapText="1"/>
    </xf>
    <xf numFmtId="0" fontId="4" fillId="0" borderId="15" xfId="0" applyFont="1" applyBorder="1" applyAlignment="1">
      <alignment horizontal="center"/>
    </xf>
    <xf numFmtId="0" fontId="4" fillId="0" borderId="22" xfId="0" applyFont="1" applyBorder="1" applyAlignment="1">
      <alignment horizontal="center"/>
    </xf>
    <xf numFmtId="0" fontId="3" fillId="0" borderId="37" xfId="0" applyFont="1" applyBorder="1" applyAlignment="1">
      <alignment horizontal="center"/>
    </xf>
    <xf numFmtId="0" fontId="3" fillId="0" borderId="0" xfId="0" applyFont="1" applyBorder="1" applyAlignment="1">
      <alignment horizontal="center"/>
    </xf>
    <xf numFmtId="0" fontId="3" fillId="0" borderId="39" xfId="0" applyFont="1" applyBorder="1" applyAlignment="1">
      <alignment horizontal="center"/>
    </xf>
    <xf numFmtId="0" fontId="3" fillId="0" borderId="69" xfId="0" applyFont="1" applyBorder="1" applyAlignment="1">
      <alignment horizontal="center"/>
    </xf>
    <xf numFmtId="0" fontId="3" fillId="0" borderId="77" xfId="0" applyFont="1" applyBorder="1" applyAlignment="1">
      <alignment horizontal="center"/>
    </xf>
    <xf numFmtId="0" fontId="4" fillId="0" borderId="14" xfId="0" applyFont="1"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cellXfs>
  <cellStyles count="13">
    <cellStyle name="Comma" xfId="2" builtinId="3"/>
    <cellStyle name="Comma 12" xfId="9" xr:uid="{A68F2EAC-03D2-4890-A62E-E0CC3EEF9A81}"/>
    <cellStyle name="Comma 2" xfId="10" xr:uid="{FBF817F3-4987-40A2-A36D-FEE2B78AC45D}"/>
    <cellStyle name="Currency" xfId="3" builtinId="4"/>
    <cellStyle name="Hyperlink" xfId="4" builtinId="8"/>
    <cellStyle name="Normal" xfId="0" builtinId="0"/>
    <cellStyle name="Normal 2" xfId="12" xr:uid="{BD4D0868-1DF9-4241-8DA6-EEED836A26BD}"/>
    <cellStyle name="Normal 2 18" xfId="5" xr:uid="{1079D1B9-62EE-4116-8AD1-5A37C7AE1DDE}"/>
    <cellStyle name="Normal 6" xfId="7" xr:uid="{D5091261-6875-4050-9619-17E484A008D6}"/>
    <cellStyle name="Normal 7 4" xfId="6" xr:uid="{CB1B578A-BAB3-4CA3-8243-115ABDCF89AA}"/>
    <cellStyle name="Normal_Book2" xfId="11" xr:uid="{20E0C81C-BFE5-4B6E-B300-06FED54C4DE9}"/>
    <cellStyle name="Normal_Chapter 3 Appendix Tables" xfId="8" xr:uid="{DF1C64BE-694E-4AD9-B788-44E3525E58F3}"/>
    <cellStyle name="Percent" xfId="1" builtinId="5"/>
  </cellStyles>
  <dxfs count="0"/>
  <tableStyles count="0" defaultTableStyle="TableStyleMedium2" defaultPivotStyle="PivotStyleLight16"/>
  <colors>
    <mruColors>
      <color rgb="FFCCCCFF"/>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63" Type="http://schemas.openxmlformats.org/officeDocument/2006/relationships/customXml" Target="../customXml/item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xml"/><Relationship Id="rId62"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oneCellAnchor>
    <xdr:from>
      <xdr:col>1</xdr:col>
      <xdr:colOff>0</xdr:colOff>
      <xdr:row>5</xdr:row>
      <xdr:rowOff>0</xdr:rowOff>
    </xdr:from>
    <xdr:ext cx="184731" cy="264560"/>
    <xdr:sp macro="" textlink="">
      <xdr:nvSpPr>
        <xdr:cNvPr id="2" name="TextBox 1">
          <a:extLst>
            <a:ext uri="{FF2B5EF4-FFF2-40B4-BE49-F238E27FC236}">
              <a16:creationId xmlns:a16="http://schemas.microsoft.com/office/drawing/2014/main" id="{194498F1-AA6C-4F8C-AE4C-C7F3EA8DA606}"/>
            </a:ext>
          </a:extLst>
        </xdr:cNvPr>
        <xdr:cNvSpPr txBox="1"/>
      </xdr:nvSpPr>
      <xdr:spPr>
        <a:xfrm>
          <a:off x="624840" y="914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12</xdr:row>
      <xdr:rowOff>85725</xdr:rowOff>
    </xdr:from>
    <xdr:ext cx="184731" cy="264560"/>
    <xdr:sp macro="" textlink="">
      <xdr:nvSpPr>
        <xdr:cNvPr id="3" name="TextBox 2">
          <a:extLst>
            <a:ext uri="{FF2B5EF4-FFF2-40B4-BE49-F238E27FC236}">
              <a16:creationId xmlns:a16="http://schemas.microsoft.com/office/drawing/2014/main" id="{1950AEA6-E63D-4186-8A20-2F5B9E87CF51}"/>
            </a:ext>
          </a:extLst>
        </xdr:cNvPr>
        <xdr:cNvSpPr txBox="1"/>
      </xdr:nvSpPr>
      <xdr:spPr>
        <a:xfrm>
          <a:off x="624840" y="22802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10</xdr:row>
      <xdr:rowOff>85725</xdr:rowOff>
    </xdr:from>
    <xdr:ext cx="184731" cy="264560"/>
    <xdr:sp macro="" textlink="">
      <xdr:nvSpPr>
        <xdr:cNvPr id="4" name="TextBox 3">
          <a:extLst>
            <a:ext uri="{FF2B5EF4-FFF2-40B4-BE49-F238E27FC236}">
              <a16:creationId xmlns:a16="http://schemas.microsoft.com/office/drawing/2014/main" id="{D1DD4CD0-6B04-4B56-AE95-1E9FA68C1316}"/>
            </a:ext>
          </a:extLst>
        </xdr:cNvPr>
        <xdr:cNvSpPr txBox="1"/>
      </xdr:nvSpPr>
      <xdr:spPr>
        <a:xfrm>
          <a:off x="624840"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7</xdr:row>
      <xdr:rowOff>0</xdr:rowOff>
    </xdr:from>
    <xdr:ext cx="184731" cy="264560"/>
    <xdr:sp macro="" textlink="">
      <xdr:nvSpPr>
        <xdr:cNvPr id="2" name="TextBox 1">
          <a:extLst>
            <a:ext uri="{FF2B5EF4-FFF2-40B4-BE49-F238E27FC236}">
              <a16:creationId xmlns:a16="http://schemas.microsoft.com/office/drawing/2014/main" id="{FFC9C91D-A08F-490C-9816-365EBB63327C}"/>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3" name="TextBox 2">
          <a:extLst>
            <a:ext uri="{FF2B5EF4-FFF2-40B4-BE49-F238E27FC236}">
              <a16:creationId xmlns:a16="http://schemas.microsoft.com/office/drawing/2014/main" id="{0C667FF2-03C2-453F-B005-3E0F10D87909}"/>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4" name="TextBox 3">
          <a:extLst>
            <a:ext uri="{FF2B5EF4-FFF2-40B4-BE49-F238E27FC236}">
              <a16:creationId xmlns:a16="http://schemas.microsoft.com/office/drawing/2014/main" id="{51F1874C-C3A0-4C87-9A3C-361D77B2E1B1}"/>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5" name="TextBox 4">
          <a:extLst>
            <a:ext uri="{FF2B5EF4-FFF2-40B4-BE49-F238E27FC236}">
              <a16:creationId xmlns:a16="http://schemas.microsoft.com/office/drawing/2014/main" id="{8903C43D-EC98-4407-8216-9D0DC0C3E502}"/>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6" name="TextBox 5">
          <a:extLst>
            <a:ext uri="{FF2B5EF4-FFF2-40B4-BE49-F238E27FC236}">
              <a16:creationId xmlns:a16="http://schemas.microsoft.com/office/drawing/2014/main" id="{44CE07D3-D430-4D8C-BC2E-EC585BF20A8C}"/>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7" name="TextBox 6">
          <a:extLst>
            <a:ext uri="{FF2B5EF4-FFF2-40B4-BE49-F238E27FC236}">
              <a16:creationId xmlns:a16="http://schemas.microsoft.com/office/drawing/2014/main" id="{DA06654C-0B34-4DFF-B3D6-D2990E961236}"/>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8" name="TextBox 7">
          <a:extLst>
            <a:ext uri="{FF2B5EF4-FFF2-40B4-BE49-F238E27FC236}">
              <a16:creationId xmlns:a16="http://schemas.microsoft.com/office/drawing/2014/main" id="{2B2120FC-5118-423A-AB35-A3DD4772E697}"/>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9" name="TextBox 8">
          <a:extLst>
            <a:ext uri="{FF2B5EF4-FFF2-40B4-BE49-F238E27FC236}">
              <a16:creationId xmlns:a16="http://schemas.microsoft.com/office/drawing/2014/main" id="{A1B2FB04-00D4-4EE6-AB89-F4D1C31D3323}"/>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10" name="TextBox 9">
          <a:extLst>
            <a:ext uri="{FF2B5EF4-FFF2-40B4-BE49-F238E27FC236}">
              <a16:creationId xmlns:a16="http://schemas.microsoft.com/office/drawing/2014/main" id="{07BC41CE-9CC6-41DB-868C-5949F714ACC5}"/>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11" name="TextBox 10">
          <a:extLst>
            <a:ext uri="{FF2B5EF4-FFF2-40B4-BE49-F238E27FC236}">
              <a16:creationId xmlns:a16="http://schemas.microsoft.com/office/drawing/2014/main" id="{C7E9065E-B23B-4A2A-B8E7-335AF7B86467}"/>
            </a:ext>
          </a:extLst>
        </xdr:cNvPr>
        <xdr:cNvSpPr txBox="1"/>
      </xdr:nvSpPr>
      <xdr:spPr>
        <a:xfrm>
          <a:off x="885825" y="139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85725</xdr:rowOff>
    </xdr:from>
    <xdr:ext cx="184731" cy="264560"/>
    <xdr:sp macro="" textlink="">
      <xdr:nvSpPr>
        <xdr:cNvPr id="12" name="TextBox 11">
          <a:extLst>
            <a:ext uri="{FF2B5EF4-FFF2-40B4-BE49-F238E27FC236}">
              <a16:creationId xmlns:a16="http://schemas.microsoft.com/office/drawing/2014/main" id="{B98BD1CA-262E-46F2-BD35-44F585688AFF}"/>
            </a:ext>
          </a:extLst>
        </xdr:cNvPr>
        <xdr:cNvSpPr txBox="1"/>
      </xdr:nvSpPr>
      <xdr:spPr>
        <a:xfrm>
          <a:off x="885825" y="1476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85725</xdr:rowOff>
    </xdr:from>
    <xdr:ext cx="184731" cy="264560"/>
    <xdr:sp macro="" textlink="">
      <xdr:nvSpPr>
        <xdr:cNvPr id="13" name="TextBox 12">
          <a:extLst>
            <a:ext uri="{FF2B5EF4-FFF2-40B4-BE49-F238E27FC236}">
              <a16:creationId xmlns:a16="http://schemas.microsoft.com/office/drawing/2014/main" id="{4F023595-3D23-4A85-9C81-B892A9EB05F6}"/>
            </a:ext>
          </a:extLst>
        </xdr:cNvPr>
        <xdr:cNvSpPr txBox="1"/>
      </xdr:nvSpPr>
      <xdr:spPr>
        <a:xfrm>
          <a:off x="885825" y="1476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14" name="TextBox 13">
          <a:extLst>
            <a:ext uri="{FF2B5EF4-FFF2-40B4-BE49-F238E27FC236}">
              <a16:creationId xmlns:a16="http://schemas.microsoft.com/office/drawing/2014/main" id="{DB9959F0-0512-440D-8006-A505ED03CDBA}"/>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15" name="TextBox 14">
          <a:extLst>
            <a:ext uri="{FF2B5EF4-FFF2-40B4-BE49-F238E27FC236}">
              <a16:creationId xmlns:a16="http://schemas.microsoft.com/office/drawing/2014/main" id="{A2F67D7D-6911-466A-8C8C-EA5F52B5AA89}"/>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16" name="TextBox 15">
          <a:extLst>
            <a:ext uri="{FF2B5EF4-FFF2-40B4-BE49-F238E27FC236}">
              <a16:creationId xmlns:a16="http://schemas.microsoft.com/office/drawing/2014/main" id="{0A110C8C-CF17-43BF-AB0E-311B5DBF3071}"/>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17" name="TextBox 16">
          <a:extLst>
            <a:ext uri="{FF2B5EF4-FFF2-40B4-BE49-F238E27FC236}">
              <a16:creationId xmlns:a16="http://schemas.microsoft.com/office/drawing/2014/main" id="{68DFAD3D-C99B-49B7-AB19-1A0A2DFE9B60}"/>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18" name="TextBox 17">
          <a:extLst>
            <a:ext uri="{FF2B5EF4-FFF2-40B4-BE49-F238E27FC236}">
              <a16:creationId xmlns:a16="http://schemas.microsoft.com/office/drawing/2014/main" id="{C7A57230-A872-4A76-9ED2-F5CEFADD9ED5}"/>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19" name="TextBox 18">
          <a:extLst>
            <a:ext uri="{FF2B5EF4-FFF2-40B4-BE49-F238E27FC236}">
              <a16:creationId xmlns:a16="http://schemas.microsoft.com/office/drawing/2014/main" id="{38846B55-7FD9-4D29-9155-5416701E89EE}"/>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20" name="TextBox 19">
          <a:extLst>
            <a:ext uri="{FF2B5EF4-FFF2-40B4-BE49-F238E27FC236}">
              <a16:creationId xmlns:a16="http://schemas.microsoft.com/office/drawing/2014/main" id="{E95C890B-BFAB-4AE7-8A67-7A1DF463C1B6}"/>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21" name="TextBox 20">
          <a:extLst>
            <a:ext uri="{FF2B5EF4-FFF2-40B4-BE49-F238E27FC236}">
              <a16:creationId xmlns:a16="http://schemas.microsoft.com/office/drawing/2014/main" id="{4AE7AED6-26B6-4086-9CEA-CB5BCD319CC1}"/>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22" name="TextBox 21">
          <a:extLst>
            <a:ext uri="{FF2B5EF4-FFF2-40B4-BE49-F238E27FC236}">
              <a16:creationId xmlns:a16="http://schemas.microsoft.com/office/drawing/2014/main" id="{D3D9BBBB-156B-4E07-A3C5-68DD35360EC5}"/>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0</xdr:rowOff>
    </xdr:from>
    <xdr:ext cx="184731" cy="264560"/>
    <xdr:sp macro="" textlink="">
      <xdr:nvSpPr>
        <xdr:cNvPr id="23" name="TextBox 22">
          <a:extLst>
            <a:ext uri="{FF2B5EF4-FFF2-40B4-BE49-F238E27FC236}">
              <a16:creationId xmlns:a16="http://schemas.microsoft.com/office/drawing/2014/main" id="{964572DC-6146-47AB-94A9-A501632CF72E}"/>
            </a:ext>
          </a:extLst>
        </xdr:cNvPr>
        <xdr:cNvSpPr txBox="1"/>
      </xdr:nvSpPr>
      <xdr:spPr>
        <a:xfrm>
          <a:off x="609600" y="131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85725</xdr:rowOff>
    </xdr:from>
    <xdr:ext cx="184731" cy="264560"/>
    <xdr:sp macro="" textlink="">
      <xdr:nvSpPr>
        <xdr:cNvPr id="24" name="TextBox 23">
          <a:extLst>
            <a:ext uri="{FF2B5EF4-FFF2-40B4-BE49-F238E27FC236}">
              <a16:creationId xmlns:a16="http://schemas.microsoft.com/office/drawing/2014/main" id="{19F266AA-101B-40A8-B406-A031C193E9CD}"/>
            </a:ext>
          </a:extLst>
        </xdr:cNvPr>
        <xdr:cNvSpPr txBox="1"/>
      </xdr:nvSpPr>
      <xdr:spPr>
        <a:xfrm>
          <a:off x="609600" y="1400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7</xdr:row>
      <xdr:rowOff>85725</xdr:rowOff>
    </xdr:from>
    <xdr:ext cx="184731" cy="264560"/>
    <xdr:sp macro="" textlink="">
      <xdr:nvSpPr>
        <xdr:cNvPr id="25" name="TextBox 24">
          <a:extLst>
            <a:ext uri="{FF2B5EF4-FFF2-40B4-BE49-F238E27FC236}">
              <a16:creationId xmlns:a16="http://schemas.microsoft.com/office/drawing/2014/main" id="{04DF6FBF-72CB-4B10-A81B-2104CD0E5AAD}"/>
            </a:ext>
          </a:extLst>
        </xdr:cNvPr>
        <xdr:cNvSpPr txBox="1"/>
      </xdr:nvSpPr>
      <xdr:spPr>
        <a:xfrm>
          <a:off x="609600" y="1400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0</xdr:colOff>
      <xdr:row>8</xdr:row>
      <xdr:rowOff>0</xdr:rowOff>
    </xdr:from>
    <xdr:ext cx="184731" cy="264560"/>
    <xdr:sp macro="" textlink="">
      <xdr:nvSpPr>
        <xdr:cNvPr id="2" name="TextBox 1">
          <a:extLst>
            <a:ext uri="{FF2B5EF4-FFF2-40B4-BE49-F238E27FC236}">
              <a16:creationId xmlns:a16="http://schemas.microsoft.com/office/drawing/2014/main" id="{75154DBC-4CDC-48FA-948E-ED8BC5EFD02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3" name="TextBox 2">
          <a:extLst>
            <a:ext uri="{FF2B5EF4-FFF2-40B4-BE49-F238E27FC236}">
              <a16:creationId xmlns:a16="http://schemas.microsoft.com/office/drawing/2014/main" id="{6CB9941B-4D24-482C-B5F4-4B1766C45EA9}"/>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4" name="TextBox 3">
          <a:extLst>
            <a:ext uri="{FF2B5EF4-FFF2-40B4-BE49-F238E27FC236}">
              <a16:creationId xmlns:a16="http://schemas.microsoft.com/office/drawing/2014/main" id="{79B5E225-6A0C-411E-9FB4-EC4F4173B012}"/>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5" name="TextBox 4">
          <a:extLst>
            <a:ext uri="{FF2B5EF4-FFF2-40B4-BE49-F238E27FC236}">
              <a16:creationId xmlns:a16="http://schemas.microsoft.com/office/drawing/2014/main" id="{7456F8F8-DE00-40D9-879A-A6C794302495}"/>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6" name="TextBox 5">
          <a:extLst>
            <a:ext uri="{FF2B5EF4-FFF2-40B4-BE49-F238E27FC236}">
              <a16:creationId xmlns:a16="http://schemas.microsoft.com/office/drawing/2014/main" id="{071346A2-111B-4CDF-A29A-E3CB1A4DD117}"/>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7" name="TextBox 6">
          <a:extLst>
            <a:ext uri="{FF2B5EF4-FFF2-40B4-BE49-F238E27FC236}">
              <a16:creationId xmlns:a16="http://schemas.microsoft.com/office/drawing/2014/main" id="{05B1B439-94D0-450A-8CDC-83056913D54F}"/>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8" name="TextBox 7">
          <a:extLst>
            <a:ext uri="{FF2B5EF4-FFF2-40B4-BE49-F238E27FC236}">
              <a16:creationId xmlns:a16="http://schemas.microsoft.com/office/drawing/2014/main" id="{9B890B85-0023-4320-ABAE-C8F7483EB407}"/>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9" name="TextBox 8">
          <a:extLst>
            <a:ext uri="{FF2B5EF4-FFF2-40B4-BE49-F238E27FC236}">
              <a16:creationId xmlns:a16="http://schemas.microsoft.com/office/drawing/2014/main" id="{946F265A-3368-4667-92D3-BDDECF3C8AF4}"/>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0" name="TextBox 9">
          <a:extLst>
            <a:ext uri="{FF2B5EF4-FFF2-40B4-BE49-F238E27FC236}">
              <a16:creationId xmlns:a16="http://schemas.microsoft.com/office/drawing/2014/main" id="{6F1F9F9A-3D4B-4FB5-B93F-7B66A12F3FC6}"/>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1" name="TextBox 10">
          <a:extLst>
            <a:ext uri="{FF2B5EF4-FFF2-40B4-BE49-F238E27FC236}">
              <a16:creationId xmlns:a16="http://schemas.microsoft.com/office/drawing/2014/main" id="{8F7056EC-20A6-414B-9459-08C44A6700A4}"/>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85725</xdr:rowOff>
    </xdr:from>
    <xdr:ext cx="184731" cy="264560"/>
    <xdr:sp macro="" textlink="">
      <xdr:nvSpPr>
        <xdr:cNvPr id="12" name="TextBox 11">
          <a:extLst>
            <a:ext uri="{FF2B5EF4-FFF2-40B4-BE49-F238E27FC236}">
              <a16:creationId xmlns:a16="http://schemas.microsoft.com/office/drawing/2014/main" id="{8F73BFB0-392C-4A73-813F-3372DE58D636}"/>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85725</xdr:rowOff>
    </xdr:from>
    <xdr:ext cx="184731" cy="264560"/>
    <xdr:sp macro="" textlink="">
      <xdr:nvSpPr>
        <xdr:cNvPr id="13" name="TextBox 12">
          <a:extLst>
            <a:ext uri="{FF2B5EF4-FFF2-40B4-BE49-F238E27FC236}">
              <a16:creationId xmlns:a16="http://schemas.microsoft.com/office/drawing/2014/main" id="{1B9D034E-665E-4137-87D3-4CB343A36140}"/>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4" name="TextBox 13">
          <a:extLst>
            <a:ext uri="{FF2B5EF4-FFF2-40B4-BE49-F238E27FC236}">
              <a16:creationId xmlns:a16="http://schemas.microsoft.com/office/drawing/2014/main" id="{FEC4E525-18F4-47C9-B29A-F1E98159AC12}"/>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5" name="TextBox 14">
          <a:extLst>
            <a:ext uri="{FF2B5EF4-FFF2-40B4-BE49-F238E27FC236}">
              <a16:creationId xmlns:a16="http://schemas.microsoft.com/office/drawing/2014/main" id="{54C68A64-9E3D-41B0-BA71-3BD6D53C9292}"/>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6" name="TextBox 15">
          <a:extLst>
            <a:ext uri="{FF2B5EF4-FFF2-40B4-BE49-F238E27FC236}">
              <a16:creationId xmlns:a16="http://schemas.microsoft.com/office/drawing/2014/main" id="{0F21A699-B597-431F-BCE0-9E9D2072DDB1}"/>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7" name="TextBox 16">
          <a:extLst>
            <a:ext uri="{FF2B5EF4-FFF2-40B4-BE49-F238E27FC236}">
              <a16:creationId xmlns:a16="http://schemas.microsoft.com/office/drawing/2014/main" id="{5BCFC16C-38F5-49C4-9BCF-46F95690E84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8" name="TextBox 17">
          <a:extLst>
            <a:ext uri="{FF2B5EF4-FFF2-40B4-BE49-F238E27FC236}">
              <a16:creationId xmlns:a16="http://schemas.microsoft.com/office/drawing/2014/main" id="{6BA7612A-D5D3-414D-87E4-ACDBD3B73EA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9" name="TextBox 18">
          <a:extLst>
            <a:ext uri="{FF2B5EF4-FFF2-40B4-BE49-F238E27FC236}">
              <a16:creationId xmlns:a16="http://schemas.microsoft.com/office/drawing/2014/main" id="{BD9F29C2-9E73-487F-A932-1F5A2B9207F8}"/>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20" name="TextBox 19">
          <a:extLst>
            <a:ext uri="{FF2B5EF4-FFF2-40B4-BE49-F238E27FC236}">
              <a16:creationId xmlns:a16="http://schemas.microsoft.com/office/drawing/2014/main" id="{11B780C9-F714-4F30-93C0-75417A5E1092}"/>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21" name="TextBox 20">
          <a:extLst>
            <a:ext uri="{FF2B5EF4-FFF2-40B4-BE49-F238E27FC236}">
              <a16:creationId xmlns:a16="http://schemas.microsoft.com/office/drawing/2014/main" id="{4144519C-05D1-42BD-92A4-5E3704F7F7C0}"/>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22" name="TextBox 21">
          <a:extLst>
            <a:ext uri="{FF2B5EF4-FFF2-40B4-BE49-F238E27FC236}">
              <a16:creationId xmlns:a16="http://schemas.microsoft.com/office/drawing/2014/main" id="{0DDA635F-3413-40B8-81D1-23988F9AC98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23" name="TextBox 22">
          <a:extLst>
            <a:ext uri="{FF2B5EF4-FFF2-40B4-BE49-F238E27FC236}">
              <a16:creationId xmlns:a16="http://schemas.microsoft.com/office/drawing/2014/main" id="{D7F29CA7-52F6-4786-89E5-F00E87D4BE04}"/>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85725</xdr:rowOff>
    </xdr:from>
    <xdr:ext cx="184731" cy="264560"/>
    <xdr:sp macro="" textlink="">
      <xdr:nvSpPr>
        <xdr:cNvPr id="24" name="TextBox 23">
          <a:extLst>
            <a:ext uri="{FF2B5EF4-FFF2-40B4-BE49-F238E27FC236}">
              <a16:creationId xmlns:a16="http://schemas.microsoft.com/office/drawing/2014/main" id="{F1BF7325-EECF-4626-8DD0-2EF4CE705182}"/>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85725</xdr:rowOff>
    </xdr:from>
    <xdr:ext cx="184731" cy="264560"/>
    <xdr:sp macro="" textlink="">
      <xdr:nvSpPr>
        <xdr:cNvPr id="25" name="TextBox 24">
          <a:extLst>
            <a:ext uri="{FF2B5EF4-FFF2-40B4-BE49-F238E27FC236}">
              <a16:creationId xmlns:a16="http://schemas.microsoft.com/office/drawing/2014/main" id="{313D6FC5-9BB7-40AC-868E-E0A927E96F48}"/>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6</xdr:row>
      <xdr:rowOff>0</xdr:rowOff>
    </xdr:from>
    <xdr:ext cx="184731" cy="264560"/>
    <xdr:sp macro="" textlink="">
      <xdr:nvSpPr>
        <xdr:cNvPr id="2" name="TextBox 1">
          <a:extLst>
            <a:ext uri="{FF2B5EF4-FFF2-40B4-BE49-F238E27FC236}">
              <a16:creationId xmlns:a16="http://schemas.microsoft.com/office/drawing/2014/main" id="{35F63A66-8BA7-4C4C-8F77-5F98355DAD24}"/>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3" name="TextBox 2">
          <a:extLst>
            <a:ext uri="{FF2B5EF4-FFF2-40B4-BE49-F238E27FC236}">
              <a16:creationId xmlns:a16="http://schemas.microsoft.com/office/drawing/2014/main" id="{04C95B34-E78E-4604-8417-47E58AED4E43}"/>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4" name="TextBox 3">
          <a:extLst>
            <a:ext uri="{FF2B5EF4-FFF2-40B4-BE49-F238E27FC236}">
              <a16:creationId xmlns:a16="http://schemas.microsoft.com/office/drawing/2014/main" id="{001358F2-BE30-4572-BAD3-1A2FCF78B9D3}"/>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5" name="TextBox 4">
          <a:extLst>
            <a:ext uri="{FF2B5EF4-FFF2-40B4-BE49-F238E27FC236}">
              <a16:creationId xmlns:a16="http://schemas.microsoft.com/office/drawing/2014/main" id="{C4F56A60-F0A8-4A91-B21F-504B1BE0161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6" name="TextBox 5">
          <a:extLst>
            <a:ext uri="{FF2B5EF4-FFF2-40B4-BE49-F238E27FC236}">
              <a16:creationId xmlns:a16="http://schemas.microsoft.com/office/drawing/2014/main" id="{8FE66F89-E437-4D34-BA2F-207FFAB95A1E}"/>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7" name="TextBox 6">
          <a:extLst>
            <a:ext uri="{FF2B5EF4-FFF2-40B4-BE49-F238E27FC236}">
              <a16:creationId xmlns:a16="http://schemas.microsoft.com/office/drawing/2014/main" id="{BDD3BA88-2077-4FE5-BD61-E98941A1411C}"/>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8" name="TextBox 7">
          <a:extLst>
            <a:ext uri="{FF2B5EF4-FFF2-40B4-BE49-F238E27FC236}">
              <a16:creationId xmlns:a16="http://schemas.microsoft.com/office/drawing/2014/main" id="{FE85B2BA-FA09-4ED1-BB5B-D449670C7CF2}"/>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9" name="TextBox 8">
          <a:extLst>
            <a:ext uri="{FF2B5EF4-FFF2-40B4-BE49-F238E27FC236}">
              <a16:creationId xmlns:a16="http://schemas.microsoft.com/office/drawing/2014/main" id="{325D8283-D3DC-4DCC-A2D3-5B80129BE584}"/>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0" name="TextBox 9">
          <a:extLst>
            <a:ext uri="{FF2B5EF4-FFF2-40B4-BE49-F238E27FC236}">
              <a16:creationId xmlns:a16="http://schemas.microsoft.com/office/drawing/2014/main" id="{7CA8C954-6583-46E1-8DB6-D96522C98D4D}"/>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1" name="TextBox 10">
          <a:extLst>
            <a:ext uri="{FF2B5EF4-FFF2-40B4-BE49-F238E27FC236}">
              <a16:creationId xmlns:a16="http://schemas.microsoft.com/office/drawing/2014/main" id="{9906DD09-3B31-446F-BBE7-1545F2117153}"/>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85725</xdr:rowOff>
    </xdr:from>
    <xdr:ext cx="184731" cy="264560"/>
    <xdr:sp macro="" textlink="">
      <xdr:nvSpPr>
        <xdr:cNvPr id="12" name="TextBox 11">
          <a:extLst>
            <a:ext uri="{FF2B5EF4-FFF2-40B4-BE49-F238E27FC236}">
              <a16:creationId xmlns:a16="http://schemas.microsoft.com/office/drawing/2014/main" id="{CC282303-E32A-419B-A2FD-AA1A062EE926}"/>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85725</xdr:rowOff>
    </xdr:from>
    <xdr:ext cx="184731" cy="264560"/>
    <xdr:sp macro="" textlink="">
      <xdr:nvSpPr>
        <xdr:cNvPr id="13" name="TextBox 12">
          <a:extLst>
            <a:ext uri="{FF2B5EF4-FFF2-40B4-BE49-F238E27FC236}">
              <a16:creationId xmlns:a16="http://schemas.microsoft.com/office/drawing/2014/main" id="{BBFF2247-A8A0-4999-929C-BC2AE14EC119}"/>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4" name="TextBox 13">
          <a:extLst>
            <a:ext uri="{FF2B5EF4-FFF2-40B4-BE49-F238E27FC236}">
              <a16:creationId xmlns:a16="http://schemas.microsoft.com/office/drawing/2014/main" id="{E0DAFCFB-A603-445B-A713-6B3EF1656D7F}"/>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5" name="TextBox 14">
          <a:extLst>
            <a:ext uri="{FF2B5EF4-FFF2-40B4-BE49-F238E27FC236}">
              <a16:creationId xmlns:a16="http://schemas.microsoft.com/office/drawing/2014/main" id="{0EAEFD85-C71B-4336-956A-1E894AA74CCE}"/>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6" name="TextBox 15">
          <a:extLst>
            <a:ext uri="{FF2B5EF4-FFF2-40B4-BE49-F238E27FC236}">
              <a16:creationId xmlns:a16="http://schemas.microsoft.com/office/drawing/2014/main" id="{5FB9B931-B7C1-4DC8-B072-4D64AF4D21D6}"/>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7" name="TextBox 16">
          <a:extLst>
            <a:ext uri="{FF2B5EF4-FFF2-40B4-BE49-F238E27FC236}">
              <a16:creationId xmlns:a16="http://schemas.microsoft.com/office/drawing/2014/main" id="{3496CF29-69B5-4FFA-9A42-3F6D88668C50}"/>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8" name="TextBox 17">
          <a:extLst>
            <a:ext uri="{FF2B5EF4-FFF2-40B4-BE49-F238E27FC236}">
              <a16:creationId xmlns:a16="http://schemas.microsoft.com/office/drawing/2014/main" id="{D3BE3A10-A676-4EB8-BF2F-9096F891B3D5}"/>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9" name="TextBox 18">
          <a:extLst>
            <a:ext uri="{FF2B5EF4-FFF2-40B4-BE49-F238E27FC236}">
              <a16:creationId xmlns:a16="http://schemas.microsoft.com/office/drawing/2014/main" id="{6C484684-761A-46C6-86F6-186745F6C4E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20" name="TextBox 19">
          <a:extLst>
            <a:ext uri="{FF2B5EF4-FFF2-40B4-BE49-F238E27FC236}">
              <a16:creationId xmlns:a16="http://schemas.microsoft.com/office/drawing/2014/main" id="{D4E14717-9F3E-4E85-B403-5ED195371E43}"/>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21" name="TextBox 20">
          <a:extLst>
            <a:ext uri="{FF2B5EF4-FFF2-40B4-BE49-F238E27FC236}">
              <a16:creationId xmlns:a16="http://schemas.microsoft.com/office/drawing/2014/main" id="{35000118-D366-4EC0-9A94-A0429229DE8C}"/>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22" name="TextBox 21">
          <a:extLst>
            <a:ext uri="{FF2B5EF4-FFF2-40B4-BE49-F238E27FC236}">
              <a16:creationId xmlns:a16="http://schemas.microsoft.com/office/drawing/2014/main" id="{EAD1DCA0-ED60-49D2-8F6B-00772CADE3FC}"/>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23" name="TextBox 22">
          <a:extLst>
            <a:ext uri="{FF2B5EF4-FFF2-40B4-BE49-F238E27FC236}">
              <a16:creationId xmlns:a16="http://schemas.microsoft.com/office/drawing/2014/main" id="{2CE8BC95-32FE-413F-BBC0-53B3E3186BF0}"/>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85725</xdr:rowOff>
    </xdr:from>
    <xdr:ext cx="184731" cy="264560"/>
    <xdr:sp macro="" textlink="">
      <xdr:nvSpPr>
        <xdr:cNvPr id="24" name="TextBox 23">
          <a:extLst>
            <a:ext uri="{FF2B5EF4-FFF2-40B4-BE49-F238E27FC236}">
              <a16:creationId xmlns:a16="http://schemas.microsoft.com/office/drawing/2014/main" id="{A4A008A9-26DE-47AE-838C-78BDAC03AABF}"/>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85725</xdr:rowOff>
    </xdr:from>
    <xdr:ext cx="184731" cy="264560"/>
    <xdr:sp macro="" textlink="">
      <xdr:nvSpPr>
        <xdr:cNvPr id="25" name="TextBox 24">
          <a:extLst>
            <a:ext uri="{FF2B5EF4-FFF2-40B4-BE49-F238E27FC236}">
              <a16:creationId xmlns:a16="http://schemas.microsoft.com/office/drawing/2014/main" id="{FA29AD00-184F-4B64-B4CF-2621CC5610DE}"/>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8</xdr:row>
      <xdr:rowOff>0</xdr:rowOff>
    </xdr:from>
    <xdr:ext cx="184731" cy="264560"/>
    <xdr:sp macro="" textlink="">
      <xdr:nvSpPr>
        <xdr:cNvPr id="2" name="TextBox 1">
          <a:extLst>
            <a:ext uri="{FF2B5EF4-FFF2-40B4-BE49-F238E27FC236}">
              <a16:creationId xmlns:a16="http://schemas.microsoft.com/office/drawing/2014/main" id="{72AC46FB-CC8F-47F8-9B27-741D9E9F32C6}"/>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3" name="TextBox 2">
          <a:extLst>
            <a:ext uri="{FF2B5EF4-FFF2-40B4-BE49-F238E27FC236}">
              <a16:creationId xmlns:a16="http://schemas.microsoft.com/office/drawing/2014/main" id="{65526DCA-D05E-49EC-96CD-BB9A6A580A04}"/>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4" name="TextBox 3">
          <a:extLst>
            <a:ext uri="{FF2B5EF4-FFF2-40B4-BE49-F238E27FC236}">
              <a16:creationId xmlns:a16="http://schemas.microsoft.com/office/drawing/2014/main" id="{7E047CD6-60A6-496A-A4B9-E3AC678BE5F2}"/>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5" name="TextBox 4">
          <a:extLst>
            <a:ext uri="{FF2B5EF4-FFF2-40B4-BE49-F238E27FC236}">
              <a16:creationId xmlns:a16="http://schemas.microsoft.com/office/drawing/2014/main" id="{EC321AE6-5726-4092-A733-49DBC7FEFA0C}"/>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6" name="TextBox 5">
          <a:extLst>
            <a:ext uri="{FF2B5EF4-FFF2-40B4-BE49-F238E27FC236}">
              <a16:creationId xmlns:a16="http://schemas.microsoft.com/office/drawing/2014/main" id="{7A0FFF4B-4757-44D9-8FCE-1F351F5B16DB}"/>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7" name="TextBox 6">
          <a:extLst>
            <a:ext uri="{FF2B5EF4-FFF2-40B4-BE49-F238E27FC236}">
              <a16:creationId xmlns:a16="http://schemas.microsoft.com/office/drawing/2014/main" id="{EFD06B8E-FFC3-4C3F-9696-8B4AD1110889}"/>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8" name="TextBox 7">
          <a:extLst>
            <a:ext uri="{FF2B5EF4-FFF2-40B4-BE49-F238E27FC236}">
              <a16:creationId xmlns:a16="http://schemas.microsoft.com/office/drawing/2014/main" id="{15D9EC26-F63C-45ED-9289-936508FE52C8}"/>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9" name="TextBox 8">
          <a:extLst>
            <a:ext uri="{FF2B5EF4-FFF2-40B4-BE49-F238E27FC236}">
              <a16:creationId xmlns:a16="http://schemas.microsoft.com/office/drawing/2014/main" id="{1A056361-C691-48FE-80E6-0CB08A2DE56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0" name="TextBox 9">
          <a:extLst>
            <a:ext uri="{FF2B5EF4-FFF2-40B4-BE49-F238E27FC236}">
              <a16:creationId xmlns:a16="http://schemas.microsoft.com/office/drawing/2014/main" id="{AA365AAA-EE01-4E67-B5A2-C6CB6F1825E5}"/>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1" name="TextBox 10">
          <a:extLst>
            <a:ext uri="{FF2B5EF4-FFF2-40B4-BE49-F238E27FC236}">
              <a16:creationId xmlns:a16="http://schemas.microsoft.com/office/drawing/2014/main" id="{9D93BFE7-E9B8-4A71-887D-32314E76E9D1}"/>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85725</xdr:rowOff>
    </xdr:from>
    <xdr:ext cx="184731" cy="264560"/>
    <xdr:sp macro="" textlink="">
      <xdr:nvSpPr>
        <xdr:cNvPr id="12" name="TextBox 11">
          <a:extLst>
            <a:ext uri="{FF2B5EF4-FFF2-40B4-BE49-F238E27FC236}">
              <a16:creationId xmlns:a16="http://schemas.microsoft.com/office/drawing/2014/main" id="{1E5C31A9-46BB-4690-98D2-DBC3BE881E95}"/>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85725</xdr:rowOff>
    </xdr:from>
    <xdr:ext cx="184731" cy="264560"/>
    <xdr:sp macro="" textlink="">
      <xdr:nvSpPr>
        <xdr:cNvPr id="13" name="TextBox 12">
          <a:extLst>
            <a:ext uri="{FF2B5EF4-FFF2-40B4-BE49-F238E27FC236}">
              <a16:creationId xmlns:a16="http://schemas.microsoft.com/office/drawing/2014/main" id="{45B594D2-4E5D-4330-94BF-8E693951943F}"/>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4" name="TextBox 13">
          <a:extLst>
            <a:ext uri="{FF2B5EF4-FFF2-40B4-BE49-F238E27FC236}">
              <a16:creationId xmlns:a16="http://schemas.microsoft.com/office/drawing/2014/main" id="{42A40A8D-5F44-4FFF-92A0-D658100CC6A8}"/>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5" name="TextBox 14">
          <a:extLst>
            <a:ext uri="{FF2B5EF4-FFF2-40B4-BE49-F238E27FC236}">
              <a16:creationId xmlns:a16="http://schemas.microsoft.com/office/drawing/2014/main" id="{29C1B986-BC34-42C2-AD76-15B4C01F318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6" name="TextBox 15">
          <a:extLst>
            <a:ext uri="{FF2B5EF4-FFF2-40B4-BE49-F238E27FC236}">
              <a16:creationId xmlns:a16="http://schemas.microsoft.com/office/drawing/2014/main" id="{5C06D45A-4C68-47D3-B777-236877ED1245}"/>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7" name="TextBox 16">
          <a:extLst>
            <a:ext uri="{FF2B5EF4-FFF2-40B4-BE49-F238E27FC236}">
              <a16:creationId xmlns:a16="http://schemas.microsoft.com/office/drawing/2014/main" id="{9848BAF9-33A1-49EA-AE35-045DD2FB134E}"/>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8" name="TextBox 17">
          <a:extLst>
            <a:ext uri="{FF2B5EF4-FFF2-40B4-BE49-F238E27FC236}">
              <a16:creationId xmlns:a16="http://schemas.microsoft.com/office/drawing/2014/main" id="{9B00ECAD-717A-46B4-A36F-3EA15CBCDCE7}"/>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19" name="TextBox 18">
          <a:extLst>
            <a:ext uri="{FF2B5EF4-FFF2-40B4-BE49-F238E27FC236}">
              <a16:creationId xmlns:a16="http://schemas.microsoft.com/office/drawing/2014/main" id="{E79AF5E8-E655-422C-95B6-8AEF12B40367}"/>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20" name="TextBox 19">
          <a:extLst>
            <a:ext uri="{FF2B5EF4-FFF2-40B4-BE49-F238E27FC236}">
              <a16:creationId xmlns:a16="http://schemas.microsoft.com/office/drawing/2014/main" id="{8D44F403-1565-407B-B1E5-283C5447517B}"/>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21" name="TextBox 20">
          <a:extLst>
            <a:ext uri="{FF2B5EF4-FFF2-40B4-BE49-F238E27FC236}">
              <a16:creationId xmlns:a16="http://schemas.microsoft.com/office/drawing/2014/main" id="{283BF3A4-8E2B-41A4-8C43-3687E9726B80}"/>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22" name="TextBox 21">
          <a:extLst>
            <a:ext uri="{FF2B5EF4-FFF2-40B4-BE49-F238E27FC236}">
              <a16:creationId xmlns:a16="http://schemas.microsoft.com/office/drawing/2014/main" id="{7ADDDA7D-9F3D-481B-ABA2-163DF22126BD}"/>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0</xdr:rowOff>
    </xdr:from>
    <xdr:ext cx="184731" cy="264560"/>
    <xdr:sp macro="" textlink="">
      <xdr:nvSpPr>
        <xdr:cNvPr id="23" name="TextBox 22">
          <a:extLst>
            <a:ext uri="{FF2B5EF4-FFF2-40B4-BE49-F238E27FC236}">
              <a16:creationId xmlns:a16="http://schemas.microsoft.com/office/drawing/2014/main" id="{5C359EA3-B53C-424C-963C-C1B303311CEE}"/>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85725</xdr:rowOff>
    </xdr:from>
    <xdr:ext cx="184731" cy="264560"/>
    <xdr:sp macro="" textlink="">
      <xdr:nvSpPr>
        <xdr:cNvPr id="24" name="TextBox 23">
          <a:extLst>
            <a:ext uri="{FF2B5EF4-FFF2-40B4-BE49-F238E27FC236}">
              <a16:creationId xmlns:a16="http://schemas.microsoft.com/office/drawing/2014/main" id="{9729911F-B5CA-4203-8011-883447237DFA}"/>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8</xdr:row>
      <xdr:rowOff>85725</xdr:rowOff>
    </xdr:from>
    <xdr:ext cx="184731" cy="264560"/>
    <xdr:sp macro="" textlink="">
      <xdr:nvSpPr>
        <xdr:cNvPr id="25" name="TextBox 24">
          <a:extLst>
            <a:ext uri="{FF2B5EF4-FFF2-40B4-BE49-F238E27FC236}">
              <a16:creationId xmlns:a16="http://schemas.microsoft.com/office/drawing/2014/main" id="{AE0F39F6-45DC-4F5D-AB47-83AD8483298F}"/>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6</xdr:row>
      <xdr:rowOff>0</xdr:rowOff>
    </xdr:from>
    <xdr:ext cx="184731" cy="264560"/>
    <xdr:sp macro="" textlink="">
      <xdr:nvSpPr>
        <xdr:cNvPr id="2" name="TextBox 1">
          <a:extLst>
            <a:ext uri="{FF2B5EF4-FFF2-40B4-BE49-F238E27FC236}">
              <a16:creationId xmlns:a16="http://schemas.microsoft.com/office/drawing/2014/main" id="{A1678C7F-E138-4218-8AC3-4E8F27D0C206}"/>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3" name="TextBox 2">
          <a:extLst>
            <a:ext uri="{FF2B5EF4-FFF2-40B4-BE49-F238E27FC236}">
              <a16:creationId xmlns:a16="http://schemas.microsoft.com/office/drawing/2014/main" id="{569406A7-3C4B-4531-8F29-8BF72E998673}"/>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4" name="TextBox 3">
          <a:extLst>
            <a:ext uri="{FF2B5EF4-FFF2-40B4-BE49-F238E27FC236}">
              <a16:creationId xmlns:a16="http://schemas.microsoft.com/office/drawing/2014/main" id="{1DB2886B-067E-4EA5-92B8-C6154DAB24EE}"/>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5" name="TextBox 4">
          <a:extLst>
            <a:ext uri="{FF2B5EF4-FFF2-40B4-BE49-F238E27FC236}">
              <a16:creationId xmlns:a16="http://schemas.microsoft.com/office/drawing/2014/main" id="{243C1D51-8892-430C-A43A-546CF7C85739}"/>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6" name="TextBox 5">
          <a:extLst>
            <a:ext uri="{FF2B5EF4-FFF2-40B4-BE49-F238E27FC236}">
              <a16:creationId xmlns:a16="http://schemas.microsoft.com/office/drawing/2014/main" id="{4449E1D7-8ACC-43C8-84C9-0A34B5FB1569}"/>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7" name="TextBox 6">
          <a:extLst>
            <a:ext uri="{FF2B5EF4-FFF2-40B4-BE49-F238E27FC236}">
              <a16:creationId xmlns:a16="http://schemas.microsoft.com/office/drawing/2014/main" id="{C5B46D14-CE66-42E6-A2E8-7C11EF78A5E3}"/>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8" name="TextBox 7">
          <a:extLst>
            <a:ext uri="{FF2B5EF4-FFF2-40B4-BE49-F238E27FC236}">
              <a16:creationId xmlns:a16="http://schemas.microsoft.com/office/drawing/2014/main" id="{BA7C5B36-93F7-4401-94CB-44432BE3830E}"/>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9" name="TextBox 8">
          <a:extLst>
            <a:ext uri="{FF2B5EF4-FFF2-40B4-BE49-F238E27FC236}">
              <a16:creationId xmlns:a16="http://schemas.microsoft.com/office/drawing/2014/main" id="{28FD7AAD-5EE9-42F9-8245-780B64CFA972}"/>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0" name="TextBox 9">
          <a:extLst>
            <a:ext uri="{FF2B5EF4-FFF2-40B4-BE49-F238E27FC236}">
              <a16:creationId xmlns:a16="http://schemas.microsoft.com/office/drawing/2014/main" id="{A01B06A3-C39A-4B89-AC87-6F8D957586C1}"/>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1" name="TextBox 10">
          <a:extLst>
            <a:ext uri="{FF2B5EF4-FFF2-40B4-BE49-F238E27FC236}">
              <a16:creationId xmlns:a16="http://schemas.microsoft.com/office/drawing/2014/main" id="{84B0E26E-3443-4719-AB9D-5B6819A51D89}"/>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85725</xdr:rowOff>
    </xdr:from>
    <xdr:ext cx="184731" cy="264560"/>
    <xdr:sp macro="" textlink="">
      <xdr:nvSpPr>
        <xdr:cNvPr id="12" name="TextBox 11">
          <a:extLst>
            <a:ext uri="{FF2B5EF4-FFF2-40B4-BE49-F238E27FC236}">
              <a16:creationId xmlns:a16="http://schemas.microsoft.com/office/drawing/2014/main" id="{0191FBEB-A3D0-44A7-B072-BD1BFE16DE2E}"/>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85725</xdr:rowOff>
    </xdr:from>
    <xdr:ext cx="184731" cy="264560"/>
    <xdr:sp macro="" textlink="">
      <xdr:nvSpPr>
        <xdr:cNvPr id="13" name="TextBox 12">
          <a:extLst>
            <a:ext uri="{FF2B5EF4-FFF2-40B4-BE49-F238E27FC236}">
              <a16:creationId xmlns:a16="http://schemas.microsoft.com/office/drawing/2014/main" id="{CF23C0D4-FE17-426D-B556-33BD3FBB2224}"/>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4" name="TextBox 13">
          <a:extLst>
            <a:ext uri="{FF2B5EF4-FFF2-40B4-BE49-F238E27FC236}">
              <a16:creationId xmlns:a16="http://schemas.microsoft.com/office/drawing/2014/main" id="{FC077CEF-5CFC-43CD-8B2A-88F4E9BFE840}"/>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5" name="TextBox 14">
          <a:extLst>
            <a:ext uri="{FF2B5EF4-FFF2-40B4-BE49-F238E27FC236}">
              <a16:creationId xmlns:a16="http://schemas.microsoft.com/office/drawing/2014/main" id="{32E1A0C8-76FC-42EE-9629-033A4C0A5345}"/>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6" name="TextBox 15">
          <a:extLst>
            <a:ext uri="{FF2B5EF4-FFF2-40B4-BE49-F238E27FC236}">
              <a16:creationId xmlns:a16="http://schemas.microsoft.com/office/drawing/2014/main" id="{99017A4D-0925-4200-B453-3518A42E3E38}"/>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7" name="TextBox 16">
          <a:extLst>
            <a:ext uri="{FF2B5EF4-FFF2-40B4-BE49-F238E27FC236}">
              <a16:creationId xmlns:a16="http://schemas.microsoft.com/office/drawing/2014/main" id="{BD2288D1-3BF3-4E1C-83C1-56895BC7F7D0}"/>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8" name="TextBox 17">
          <a:extLst>
            <a:ext uri="{FF2B5EF4-FFF2-40B4-BE49-F238E27FC236}">
              <a16:creationId xmlns:a16="http://schemas.microsoft.com/office/drawing/2014/main" id="{A6723712-8967-4D06-A303-A7176C58795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19" name="TextBox 18">
          <a:extLst>
            <a:ext uri="{FF2B5EF4-FFF2-40B4-BE49-F238E27FC236}">
              <a16:creationId xmlns:a16="http://schemas.microsoft.com/office/drawing/2014/main" id="{76AB76E7-2E02-4FBD-97FC-26BF7A5A67EA}"/>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20" name="TextBox 19">
          <a:extLst>
            <a:ext uri="{FF2B5EF4-FFF2-40B4-BE49-F238E27FC236}">
              <a16:creationId xmlns:a16="http://schemas.microsoft.com/office/drawing/2014/main" id="{42B2FFA0-ADB6-4516-845A-521A2B4BE467}"/>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21" name="TextBox 20">
          <a:extLst>
            <a:ext uri="{FF2B5EF4-FFF2-40B4-BE49-F238E27FC236}">
              <a16:creationId xmlns:a16="http://schemas.microsoft.com/office/drawing/2014/main" id="{975B7FBB-4DBE-432D-AFCB-044E2B137066}"/>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22" name="TextBox 21">
          <a:extLst>
            <a:ext uri="{FF2B5EF4-FFF2-40B4-BE49-F238E27FC236}">
              <a16:creationId xmlns:a16="http://schemas.microsoft.com/office/drawing/2014/main" id="{6FD0E7E8-3274-46A0-AF0E-181E15380207}"/>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0</xdr:rowOff>
    </xdr:from>
    <xdr:ext cx="184731" cy="264560"/>
    <xdr:sp macro="" textlink="">
      <xdr:nvSpPr>
        <xdr:cNvPr id="23" name="TextBox 22">
          <a:extLst>
            <a:ext uri="{FF2B5EF4-FFF2-40B4-BE49-F238E27FC236}">
              <a16:creationId xmlns:a16="http://schemas.microsoft.com/office/drawing/2014/main" id="{84018E1D-507C-48DC-9977-5A1664B8BC61}"/>
            </a:ext>
          </a:extLst>
        </xdr:cNvPr>
        <xdr:cNvSpPr txBox="1"/>
      </xdr:nvSpPr>
      <xdr:spPr>
        <a:xfrm>
          <a:off x="609600" y="1320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85725</xdr:rowOff>
    </xdr:from>
    <xdr:ext cx="184731" cy="264560"/>
    <xdr:sp macro="" textlink="">
      <xdr:nvSpPr>
        <xdr:cNvPr id="24" name="TextBox 23">
          <a:extLst>
            <a:ext uri="{FF2B5EF4-FFF2-40B4-BE49-F238E27FC236}">
              <a16:creationId xmlns:a16="http://schemas.microsoft.com/office/drawing/2014/main" id="{E5EB3E19-85E4-4B11-A2AA-F2853A490723}"/>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oneCellAnchor>
    <xdr:from>
      <xdr:col>1</xdr:col>
      <xdr:colOff>0</xdr:colOff>
      <xdr:row>6</xdr:row>
      <xdr:rowOff>85725</xdr:rowOff>
    </xdr:from>
    <xdr:ext cx="184731" cy="264560"/>
    <xdr:sp macro="" textlink="">
      <xdr:nvSpPr>
        <xdr:cNvPr id="25" name="TextBox 24">
          <a:extLst>
            <a:ext uri="{FF2B5EF4-FFF2-40B4-BE49-F238E27FC236}">
              <a16:creationId xmlns:a16="http://schemas.microsoft.com/office/drawing/2014/main" id="{3817110B-BAF3-440E-8140-65439ED45832}"/>
            </a:ext>
          </a:extLst>
        </xdr:cNvPr>
        <xdr:cNvSpPr txBox="1"/>
      </xdr:nvSpPr>
      <xdr:spPr>
        <a:xfrm>
          <a:off x="609600" y="14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NZ" sz="1100"/>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nalysis%20&amp;%20Reports\Student%20Support\Student-Loan-Scheme-Reporting\Student%20Loan%20Annual%20Report\MOEConstructedTablesGraphsSections\AR2023\TablesCompileV1.xlsx" TargetMode="External"/><Relationship Id="rId1" Type="http://schemas.openxmlformats.org/officeDocument/2006/relationships/externalLinkPath" Target="file:///Z:\Analysis%20&amp;%20Reports\Student%20Support\Student-Loan-Scheme-Reporting\Student%20Loan%20Annual%20Report\MOEConstructedTablesGraphsSections\AR2023\TablesCompile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
      <sheetName val="T1"/>
      <sheetName val="F2"/>
      <sheetName val="F2.1"/>
      <sheetName val="F3"/>
      <sheetName val="F4"/>
      <sheetName val="T2"/>
      <sheetName val="T3"/>
      <sheetName val="T4"/>
      <sheetName val="F5"/>
      <sheetName val="T5"/>
      <sheetName val="T6"/>
      <sheetName val="T7"/>
      <sheetName val="T7.1"/>
    </sheetNames>
    <sheetDataSet>
      <sheetData sheetId="0">
        <row r="9">
          <cell r="A9" t="str">
            <v>code</v>
          </cell>
          <cell r="B9" t="str">
            <v>where</v>
          </cell>
          <cell r="C9" t="str">
            <v>title</v>
          </cell>
          <cell r="D9" t="str">
            <v>2021/22 page number in pdf</v>
          </cell>
          <cell r="E9" t="str">
            <v>source agency / who / what</v>
          </cell>
          <cell r="F9" t="str">
            <v>status: (blank) / Have data / Prepared / Checked</v>
          </cell>
        </row>
        <row r="10">
          <cell r="A10" t="str">
            <v>F1</v>
          </cell>
          <cell r="B10" t="str">
            <v>pdf</v>
          </cell>
          <cell r="C10" t="str">
            <v xml:space="preserve">Figure 1  Outcomes of the Student Loan Scheme </v>
          </cell>
          <cell r="D10" t="str">
            <v>8 </v>
          </cell>
        </row>
        <row r="11">
          <cell r="A11" t="str">
            <v>F2</v>
          </cell>
          <cell r="B11" t="str">
            <v>pdf</v>
          </cell>
          <cell r="C11" t="str">
            <v xml:space="preserve">Figure 2  Median loan balance on leaving study </v>
          </cell>
          <cell r="D11" t="str">
            <v>11</v>
          </cell>
          <cell r="E11" t="str">
            <v>MOE / JH / IDI</v>
          </cell>
        </row>
        <row r="12">
          <cell r="A12" t="str">
            <v>F3</v>
          </cell>
          <cell r="B12" t="str">
            <v>pdf</v>
          </cell>
          <cell r="C12" t="str">
            <v xml:space="preserve">Figure 3  Median earnings of students who completed a qualification and left study 1, 5 and 10 years ago </v>
          </cell>
          <cell r="D12" t="str">
            <v>11</v>
          </cell>
          <cell r="E12" t="str">
            <v>TEC / SK</v>
          </cell>
          <cell r="F12" t="str">
            <v>H</v>
          </cell>
        </row>
        <row r="13">
          <cell r="A13" t="str">
            <v>F4</v>
          </cell>
          <cell r="B13" t="str">
            <v>pdf</v>
          </cell>
          <cell r="C13" t="str">
            <v xml:space="preserve">Figure 4  Percentage of borrowers who fully repaid each year who left study in 2003, 2007, 2011 and 2015 </v>
          </cell>
          <cell r="D13" t="str">
            <v>12</v>
          </cell>
          <cell r="E13" t="str">
            <v>MOE / JH / IDI</v>
          </cell>
        </row>
        <row r="14">
          <cell r="A14" t="str">
            <v>F5</v>
          </cell>
          <cell r="B14" t="str">
            <v>pdf</v>
          </cell>
          <cell r="C14" t="str">
            <v xml:space="preserve">Figure 5  Enrolment by domestic students in tertiary education </v>
          </cell>
          <cell r="D14" t="str">
            <v>13</v>
          </cell>
          <cell r="E14" t="str">
            <v>MOE / WS</v>
          </cell>
          <cell r="F14" t="str">
            <v>P</v>
          </cell>
        </row>
        <row r="15">
          <cell r="A15" t="str">
            <v>F6</v>
          </cell>
          <cell r="B15" t="str">
            <v>pdf</v>
          </cell>
          <cell r="C15" t="str">
            <v xml:space="preserve">Figure 6  Overall loan uptake and eligible students </v>
          </cell>
          <cell r="D15" t="str">
            <v>15</v>
          </cell>
        </row>
        <row r="16">
          <cell r="A16" t="str">
            <v>F7</v>
          </cell>
          <cell r="B16" t="str">
            <v>pdf</v>
          </cell>
          <cell r="C16" t="str">
            <v xml:space="preserve">Figure 7  Total amounts drawn by loan component </v>
          </cell>
          <cell r="D16" t="str">
            <v>15</v>
          </cell>
        </row>
        <row r="17">
          <cell r="A17" t="str">
            <v>F8</v>
          </cell>
          <cell r="B17" t="str">
            <v>pdf</v>
          </cell>
          <cell r="C17" t="str">
            <v xml:space="preserve">Figure 8  Borrowing trends since 1992 </v>
          </cell>
          <cell r="D17" t="str">
            <v>16</v>
          </cell>
        </row>
        <row r="18">
          <cell r="A18" t="str">
            <v>F9</v>
          </cell>
          <cell r="B18" t="str">
            <v>pdf</v>
          </cell>
          <cell r="C18" t="str">
            <v xml:space="preserve">Figure 9  Number of borrowers and nominal balance </v>
          </cell>
          <cell r="D18" t="str">
            <v>20</v>
          </cell>
        </row>
        <row r="19">
          <cell r="A19" t="str">
            <v>F10</v>
          </cell>
          <cell r="B19" t="str">
            <v>pdf</v>
          </cell>
          <cell r="C19" t="str">
            <v xml:space="preserve">Figure 10 Distribution of loan balances </v>
          </cell>
          <cell r="D19" t="str">
            <v>20</v>
          </cell>
        </row>
        <row r="20">
          <cell r="A20" t="str">
            <v>F11</v>
          </cell>
          <cell r="B20" t="str">
            <v>pdf</v>
          </cell>
          <cell r="C20" t="str">
            <v xml:space="preserve">Figure 11 Number of loans fully repaid </v>
          </cell>
          <cell r="D20" t="str">
            <v>23</v>
          </cell>
        </row>
        <row r="21">
          <cell r="A21" t="str">
            <v>F12</v>
          </cell>
          <cell r="B21" t="str">
            <v>pdf</v>
          </cell>
          <cell r="C21" t="str">
            <v xml:space="preserve">Figure 12 Movement in the fair value due to impairment and discount rate changes over the last five years </v>
          </cell>
          <cell r="D21" t="str">
            <v>26</v>
          </cell>
        </row>
        <row r="22">
          <cell r="A22" t="str">
            <v>F13</v>
          </cell>
          <cell r="B22" t="str">
            <v>pdf</v>
          </cell>
          <cell r="C22" t="str">
            <v xml:space="preserve">Figure 13 Lending and initial write-down on this lending </v>
          </cell>
          <cell r="D22" t="str">
            <v>27</v>
          </cell>
        </row>
        <row r="23">
          <cell r="A23" t="str">
            <v>F14</v>
          </cell>
          <cell r="B23" t="str">
            <v>pdf</v>
          </cell>
          <cell r="C23" t="str">
            <v xml:space="preserve">Figure 14 Lending and repayments </v>
          </cell>
          <cell r="D23" t="str">
            <v>28</v>
          </cell>
        </row>
        <row r="24">
          <cell r="A24" t="str">
            <v>T1</v>
          </cell>
          <cell r="B24" t="str">
            <v>pdf</v>
          </cell>
          <cell r="C24" t="str">
            <v xml:space="preserve">Table 1 Funding of tertiary education </v>
          </cell>
          <cell r="D24" t="str">
            <v>10</v>
          </cell>
          <cell r="E24" t="str">
            <v>MOE / WS</v>
          </cell>
          <cell r="F24" t="str">
            <v>P</v>
          </cell>
        </row>
        <row r="25">
          <cell r="A25" t="str">
            <v>T2</v>
          </cell>
          <cell r="B25" t="str">
            <v>pdf</v>
          </cell>
          <cell r="C25" t="str">
            <v xml:space="preserve">Table 2 Participation by domestic students in tertiary education </v>
          </cell>
          <cell r="D25" t="str">
            <v>13</v>
          </cell>
        </row>
        <row r="26">
          <cell r="A26" t="str">
            <v>T3</v>
          </cell>
          <cell r="B26" t="str">
            <v>pdf</v>
          </cell>
          <cell r="C26" t="str">
            <v xml:space="preserve">Table 3 Demographic characteristics of all active student loan borrowers </v>
          </cell>
          <cell r="D26" t="str">
            <v>14</v>
          </cell>
        </row>
        <row r="27">
          <cell r="A27" t="str">
            <v>T4</v>
          </cell>
          <cell r="B27" t="str">
            <v>pdf</v>
          </cell>
          <cell r="C27" t="str">
            <v xml:space="preserve">Table 4 Amount borrowed by loan component and sub-sector </v>
          </cell>
          <cell r="D27">
            <v>16</v>
          </cell>
          <cell r="E27" t="str">
            <v>MOE / JH / TM</v>
          </cell>
          <cell r="F27" t="str">
            <v>prov. N  needs rounding</v>
          </cell>
        </row>
        <row r="28">
          <cell r="A28" t="str">
            <v>T5</v>
          </cell>
          <cell r="B28" t="str">
            <v>pdf</v>
          </cell>
          <cell r="C28" t="str">
            <v xml:space="preserve">Table 5 Median debt and repayment time for leavers </v>
          </cell>
          <cell r="D28" t="str">
            <v>17</v>
          </cell>
          <cell r="E28" t="str">
            <v>MOE / JH / IDI</v>
          </cell>
        </row>
        <row r="29">
          <cell r="A29" t="str">
            <v>T6</v>
          </cell>
          <cell r="B29" t="str">
            <v>pdf</v>
          </cell>
          <cell r="C29" t="str">
            <v xml:space="preserve">Table 6 Forecast repayment times for borrowers who left study in 2019 </v>
          </cell>
          <cell r="D29" t="str">
            <v>18</v>
          </cell>
          <cell r="E29" t="str">
            <v>MOE / JH / IDI</v>
          </cell>
        </row>
        <row r="30">
          <cell r="A30" t="str">
            <v>T7</v>
          </cell>
          <cell r="B30" t="str">
            <v>pdf</v>
          </cell>
          <cell r="C30" t="str">
            <v xml:space="preserve">Table 7 New Zealand-based borrowers </v>
          </cell>
          <cell r="D30" t="str">
            <v>19</v>
          </cell>
        </row>
        <row r="31">
          <cell r="A31" t="str">
            <v>T8</v>
          </cell>
          <cell r="B31" t="str">
            <v>pdf</v>
          </cell>
          <cell r="C31" t="str">
            <v xml:space="preserve">Table 8 Overseas-based borrowers </v>
          </cell>
          <cell r="D31" t="str">
            <v>19</v>
          </cell>
        </row>
        <row r="32">
          <cell r="A32" t="str">
            <v>T9</v>
          </cell>
          <cell r="B32" t="str">
            <v>pdf</v>
          </cell>
          <cell r="C32" t="str">
            <v xml:space="preserve">Table 9 All borrowers </v>
          </cell>
          <cell r="D32" t="str">
            <v>19</v>
          </cell>
        </row>
        <row r="33">
          <cell r="A33" t="str">
            <v>T10</v>
          </cell>
          <cell r="B33" t="str">
            <v>pdf</v>
          </cell>
          <cell r="C33" t="str">
            <v xml:space="preserve">Table 10  Loan repayments </v>
          </cell>
          <cell r="D33" t="str">
            <v>21</v>
          </cell>
        </row>
        <row r="34">
          <cell r="A34" t="str">
            <v>T11</v>
          </cell>
          <cell r="B34" t="str">
            <v>pdf</v>
          </cell>
          <cell r="C34" t="str">
            <v xml:space="preserve">Table 11  Overdue student loan repayments </v>
          </cell>
          <cell r="D34" t="str">
            <v>22</v>
          </cell>
        </row>
        <row r="35">
          <cell r="A35" t="str">
            <v>T12</v>
          </cell>
          <cell r="B35" t="str">
            <v>pdf</v>
          </cell>
          <cell r="C35" t="str">
            <v xml:space="preserve">Table 12  Age of overdue repayments by location </v>
          </cell>
          <cell r="D35" t="str">
            <v>22</v>
          </cell>
        </row>
        <row r="36">
          <cell r="A36" t="str">
            <v>T13</v>
          </cell>
          <cell r="B36" t="str">
            <v>pdf</v>
          </cell>
          <cell r="C36" t="str">
            <v xml:space="preserve">Table 13  Write-off due to death, bankruptcy or fraud </v>
          </cell>
          <cell r="D36" t="str">
            <v>23</v>
          </cell>
        </row>
        <row r="37">
          <cell r="A37" t="str">
            <v>T14</v>
          </cell>
          <cell r="B37" t="str">
            <v>pdf</v>
          </cell>
          <cell r="C37" t="str">
            <v xml:space="preserve">Table 14  Government’s cost of ownership of the Student Loan Scheme </v>
          </cell>
          <cell r="D37" t="str">
            <v>28</v>
          </cell>
        </row>
        <row r="38">
          <cell r="A38" t="str">
            <v>T15</v>
          </cell>
          <cell r="B38" t="str">
            <v>pdf</v>
          </cell>
          <cell r="C38" t="str">
            <v xml:space="preserve">Table 15  Student Loan Scheme administration costs </v>
          </cell>
          <cell r="D38" t="str">
            <v>29</v>
          </cell>
        </row>
        <row r="39">
          <cell r="A39" t="str">
            <v>T16</v>
          </cell>
          <cell r="B39" t="str">
            <v>pdf</v>
          </cell>
          <cell r="C39" t="str">
            <v xml:space="preserve">Table 16  Nominal and carrying value movements </v>
          </cell>
          <cell r="D39" t="str">
            <v>30</v>
          </cell>
        </row>
        <row r="40">
          <cell r="A40" t="str">
            <v>T17</v>
          </cell>
          <cell r="B40" t="str">
            <v>pdf</v>
          </cell>
          <cell r="C40" t="str">
            <v xml:space="preserve">Table 17  Schedule of revenue and expenditure for the year ended 30 June 2021 </v>
          </cell>
          <cell r="D40" t="str">
            <v>31</v>
          </cell>
        </row>
        <row r="41">
          <cell r="A41" t="str">
            <v>T18</v>
          </cell>
          <cell r="B41" t="str">
            <v>pdf</v>
          </cell>
          <cell r="C41" t="str">
            <v xml:space="preserve">Table 18  Schedule of gains and losses as at 30 June 2021 </v>
          </cell>
          <cell r="D41" t="str">
            <v>31</v>
          </cell>
        </row>
        <row r="42">
          <cell r="A42" t="str">
            <v>T19</v>
          </cell>
          <cell r="B42" t="str">
            <v>pdf</v>
          </cell>
          <cell r="C42" t="str">
            <v xml:space="preserve">Table 19  Schedule of assets as at 30 June 2021 </v>
          </cell>
          <cell r="D42" t="str">
            <v>32</v>
          </cell>
        </row>
        <row r="43">
          <cell r="A43" t="str">
            <v>T20</v>
          </cell>
          <cell r="B43" t="str">
            <v>pdf</v>
          </cell>
          <cell r="C43" t="str">
            <v xml:space="preserve">Table 20  Schedule of cash flows for the year ended 30 June 2021 </v>
          </cell>
          <cell r="D43" t="str">
            <v>32</v>
          </cell>
        </row>
        <row r="44">
          <cell r="A44" t="str">
            <v>T21</v>
          </cell>
          <cell r="B44" t="str">
            <v>pdf</v>
          </cell>
          <cell r="C44" t="str">
            <v xml:space="preserve">Table 21  Consolidated movements schedule for the year ended 30 June 2021 </v>
          </cell>
          <cell r="D44" t="str">
            <v>36</v>
          </cell>
        </row>
        <row r="45">
          <cell r="A45" t="str">
            <v>T22</v>
          </cell>
          <cell r="B45" t="str">
            <v>pdf</v>
          </cell>
          <cell r="C45" t="str">
            <v xml:space="preserve">Table 22  Valuation of classes of financial instruments </v>
          </cell>
          <cell r="D45" t="str">
            <v>37</v>
          </cell>
        </row>
        <row r="46">
          <cell r="A46" t="str">
            <v>T23</v>
          </cell>
          <cell r="B46" t="str">
            <v>pdf</v>
          </cell>
          <cell r="C46" t="str">
            <v xml:space="preserve">Table 23  Breakdown of fair value remeasurement </v>
          </cell>
          <cell r="D46" t="str">
            <v>38</v>
          </cell>
        </row>
        <row r="47">
          <cell r="A47" t="str">
            <v>T24</v>
          </cell>
          <cell r="B47" t="str">
            <v>pdf</v>
          </cell>
          <cell r="C47" t="str">
            <v xml:space="preserve">Table 24  Significant assumptions and sensitivities: fair value </v>
          </cell>
          <cell r="D47" t="str">
            <v>40</v>
          </cell>
        </row>
        <row r="48">
          <cell r="A48" t="str">
            <v>T25</v>
          </cell>
          <cell r="B48" t="str">
            <v>pdf</v>
          </cell>
          <cell r="C48" t="str">
            <v xml:space="preserve">Table 25  Student Loans Integrated Model assumptions </v>
          </cell>
          <cell r="D48" t="str">
            <v>47</v>
          </cell>
        </row>
        <row r="49">
          <cell r="A49" t="str">
            <v>F2.1</v>
          </cell>
          <cell r="B49" t="str">
            <v>online only</v>
          </cell>
          <cell r="C49" t="str">
            <v>Figure 2.1  Median loan balances for leavers by gender </v>
          </cell>
          <cell r="D49" t="str">
            <v>.</v>
          </cell>
          <cell r="E49" t="str">
            <v>MOE / JH / IDI</v>
          </cell>
        </row>
        <row r="50">
          <cell r="A50" t="str">
            <v>F3.1</v>
          </cell>
          <cell r="B50" t="str">
            <v>online only</v>
          </cell>
          <cell r="C50" t="str">
            <v>Figure 3.1  Domestic graduate earnings range </v>
          </cell>
          <cell r="D50" t="str">
            <v>.</v>
          </cell>
        </row>
        <row r="51">
          <cell r="A51" t="str">
            <v>F6.1</v>
          </cell>
          <cell r="B51" t="str">
            <v>online only</v>
          </cell>
          <cell r="C51" t="str">
            <v>Figure 6.1  Overall loan uptake </v>
          </cell>
          <cell r="D51" t="str">
            <v>.</v>
          </cell>
        </row>
        <row r="52">
          <cell r="A52" t="str">
            <v>F7.1</v>
          </cell>
          <cell r="B52" t="str">
            <v>online only</v>
          </cell>
          <cell r="C52" t="str">
            <v>Figure 7.1  Average and median amounts borrowed by component </v>
          </cell>
          <cell r="D52" t="str">
            <v>.</v>
          </cell>
        </row>
        <row r="53">
          <cell r="A53" t="str">
            <v>F8.1</v>
          </cell>
          <cell r="B53" t="str">
            <v>online only</v>
          </cell>
          <cell r="C53" t="str">
            <v>Figure 8.1  Number of total active borrowers and new active borrowers in each academic year </v>
          </cell>
          <cell r="D53" t="str">
            <v>.</v>
          </cell>
        </row>
        <row r="54">
          <cell r="A54" t="str">
            <v>F9.1</v>
          </cell>
          <cell r="B54" t="str">
            <v>online only</v>
          </cell>
          <cell r="C54" t="str">
            <v>Figure 9.1  Age range of borrowers </v>
          </cell>
          <cell r="D54" t="str">
            <v>.</v>
          </cell>
        </row>
        <row r="55">
          <cell r="A55" t="str">
            <v>F9.2</v>
          </cell>
          <cell r="B55" t="str">
            <v>online only</v>
          </cell>
          <cell r="C55" t="str">
            <v>Figure 9.2  Average and median loan balances </v>
          </cell>
          <cell r="D55" t="str">
            <v>.</v>
          </cell>
        </row>
        <row r="56">
          <cell r="A56" t="str">
            <v>F9.3</v>
          </cell>
          <cell r="B56" t="str">
            <v>online only</v>
          </cell>
          <cell r="C56" t="str">
            <v>Figure 9.3  Borrower numbers by activity </v>
          </cell>
          <cell r="D56" t="str">
            <v>.</v>
          </cell>
        </row>
        <row r="57">
          <cell r="A57" t="str">
            <v>F13.1</v>
          </cell>
          <cell r="B57" t="str">
            <v>online only</v>
          </cell>
          <cell r="C57" t="str">
            <v>Figure 13.1 Cost of lending in cents per dollar lent in half years </v>
          </cell>
          <cell r="D57" t="str">
            <v>.</v>
          </cell>
        </row>
        <row r="58">
          <cell r="A58" t="str">
            <v>T2.2</v>
          </cell>
          <cell r="B58" t="str">
            <v>online only</v>
          </cell>
          <cell r="C58" t="str">
            <v>Table 2.2 Trends in the age profile of borrowers </v>
          </cell>
          <cell r="D58" t="str">
            <v>.</v>
          </cell>
        </row>
        <row r="59">
          <cell r="A59" t="str">
            <v>T3.1</v>
          </cell>
          <cell r="B59" t="str">
            <v>online only</v>
          </cell>
          <cell r="C59" t="str">
            <v>Table 3.1 Demographic characteristics of new active student loan borrowers </v>
          </cell>
          <cell r="D59" t="str">
            <v>.</v>
          </cell>
        </row>
        <row r="60">
          <cell r="A60" t="str">
            <v>T4.1</v>
          </cell>
          <cell r="B60" t="str">
            <v>online only</v>
          </cell>
          <cell r="C60" t="str">
            <v>Table 4.1 Average course fees borrowed by sub-sector </v>
          </cell>
          <cell r="D60" t="str">
            <v>.</v>
          </cell>
        </row>
        <row r="61">
          <cell r="A61" t="str">
            <v>T4.2</v>
          </cell>
          <cell r="B61" t="str">
            <v>online only</v>
          </cell>
          <cell r="C61" t="str">
            <v>Table 4.2 Borrowers by level of qualification and average amount borrowed </v>
          </cell>
          <cell r="D61" t="str">
            <v>.</v>
          </cell>
        </row>
        <row r="62">
          <cell r="A62" t="str">
            <v>T4.3</v>
          </cell>
          <cell r="B62" t="str">
            <v>online only</v>
          </cell>
          <cell r="C62" t="str">
            <v>Table 4.3 Number of students borrowing for living costs and student allowances </v>
          </cell>
          <cell r="D62" t="str">
            <v>.</v>
          </cell>
        </row>
        <row r="63">
          <cell r="A63" t="str">
            <v>T4.4</v>
          </cell>
          <cell r="B63" t="str">
            <v>online only</v>
          </cell>
          <cell r="C63" t="str">
            <v>Table 4.4 Student allowance comparison with living costs </v>
          </cell>
          <cell r="D63" t="str">
            <v>.</v>
          </cell>
        </row>
        <row r="64">
          <cell r="A64" t="str">
            <v>T5.1</v>
          </cell>
          <cell r="B64" t="str">
            <v>online only</v>
          </cell>
          <cell r="C64" t="str">
            <v>Table 5.1 Median leaving debt and repayment times </v>
          </cell>
          <cell r="D64" t="str">
            <v>.</v>
          </cell>
          <cell r="E64" t="str">
            <v>MOE / JH / IDI</v>
          </cell>
        </row>
        <row r="65">
          <cell r="A65" t="str">
            <v>T6.1</v>
          </cell>
          <cell r="B65" t="str">
            <v>online only</v>
          </cell>
          <cell r="C65" t="str">
            <v>Table 6.1 Quartiles of actual and forecast repayment times level of study </v>
          </cell>
          <cell r="D65" t="str">
            <v>.</v>
          </cell>
          <cell r="E65" t="str">
            <v>MOE / JH / IDI</v>
          </cell>
        </row>
        <row r="66">
          <cell r="A66" t="str">
            <v>T10.1</v>
          </cell>
          <cell r="B66" t="str">
            <v>online only</v>
          </cell>
          <cell r="C66" t="str">
            <v>Table 10.1  Loan repayments direct from borrowers </v>
          </cell>
          <cell r="D66" t="str">
            <v>.</v>
          </cell>
        </row>
        <row r="67">
          <cell r="A67" t="str">
            <v>T16.1</v>
          </cell>
          <cell r="B67" t="str">
            <v>online only</v>
          </cell>
          <cell r="C67" t="str">
            <v>Table 16.1  History of repayment thresholds and interest rates </v>
          </cell>
          <cell r="D67" t="str">
            <v>.</v>
          </cell>
          <cell r="E67" t="str">
            <v xml:space="preserve">MOE / JH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1.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7.bin"/></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8.bin"/></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9A09B-91D7-4594-9B60-83E7A4CD55B1}">
  <sheetPr codeName="Sheet1"/>
  <dimension ref="A1:C55"/>
  <sheetViews>
    <sheetView tabSelected="1" zoomScaleNormal="100" workbookViewId="0"/>
  </sheetViews>
  <sheetFormatPr defaultColWidth="0" defaultRowHeight="15.5" x14ac:dyDescent="0.35"/>
  <cols>
    <col min="1" max="1" width="12.54296875" style="704" customWidth="1"/>
    <col min="2" max="2" width="119.08984375" style="708" customWidth="1"/>
    <col min="3" max="3" width="18" style="704" customWidth="1"/>
    <col min="4" max="16384" width="57" style="704" hidden="1"/>
  </cols>
  <sheetData>
    <row r="1" spans="1:2" ht="26" customHeight="1" x14ac:dyDescent="0.35">
      <c r="B1" s="703" t="s">
        <v>594</v>
      </c>
    </row>
    <row r="3" spans="1:2" s="707" customFormat="1" x14ac:dyDescent="0.35">
      <c r="A3" s="705" t="s">
        <v>1</v>
      </c>
      <c r="B3" s="706" t="s">
        <v>0</v>
      </c>
    </row>
    <row r="4" spans="1:2" x14ac:dyDescent="0.35">
      <c r="A4" s="490" t="s">
        <v>11</v>
      </c>
      <c r="B4" s="708" t="str">
        <f>'T1'!B2</f>
        <v>Funding of tertiary education</v>
      </c>
    </row>
    <row r="5" spans="1:2" x14ac:dyDescent="0.35">
      <c r="A5" s="490" t="s">
        <v>2</v>
      </c>
      <c r="B5" s="708" t="str">
        <f>'F2'!B2</f>
        <v>Median loan balance on leaving study</v>
      </c>
    </row>
    <row r="6" spans="1:2" x14ac:dyDescent="0.35">
      <c r="A6" s="490" t="s">
        <v>31</v>
      </c>
      <c r="B6" s="708" t="str">
        <f>'F2.1'!B2</f>
        <v>Median loan balances for leavers by gender - all borrowers and those who studied at bachelors level</v>
      </c>
    </row>
    <row r="7" spans="1:2" x14ac:dyDescent="0.35">
      <c r="A7" s="490" t="s">
        <v>22</v>
      </c>
      <c r="B7" s="708" t="str">
        <f>'F3'!C3</f>
        <v>Earnings as a percentage of national median earnings by year after qualification</v>
      </c>
    </row>
    <row r="8" spans="1:2" x14ac:dyDescent="0.35">
      <c r="A8" s="490" t="s">
        <v>23</v>
      </c>
      <c r="B8" s="708" t="str">
        <f>'F4'!B2</f>
        <v>Percentage of borrowers who have fully repaid having left study in the year shown</v>
      </c>
    </row>
    <row r="9" spans="1:2" x14ac:dyDescent="0.35">
      <c r="A9" s="490" t="s">
        <v>4</v>
      </c>
      <c r="B9" s="708" t="str">
        <f>'F5'!B2</f>
        <v>Enrolment by domestic students in tertiary education</v>
      </c>
    </row>
    <row r="10" spans="1:2" x14ac:dyDescent="0.35">
      <c r="A10" s="490" t="s">
        <v>12</v>
      </c>
      <c r="B10" s="708" t="str">
        <f>'T2'!B2</f>
        <v>Participation by domestic students in tertiary education</v>
      </c>
    </row>
    <row r="11" spans="1:2" x14ac:dyDescent="0.35">
      <c r="A11" s="490" t="s">
        <v>275</v>
      </c>
      <c r="B11" s="708" t="str">
        <f>'T2.1'!B2</f>
        <v>Trends in level of study among borrowers in 2024</v>
      </c>
    </row>
    <row r="12" spans="1:2" x14ac:dyDescent="0.35">
      <c r="A12" s="490" t="s">
        <v>38</v>
      </c>
      <c r="B12" s="708" t="str">
        <f>'T2.2'!B2</f>
        <v xml:space="preserve">Trends in the age profile of borrowers </v>
      </c>
    </row>
    <row r="13" spans="1:2" x14ac:dyDescent="0.35">
      <c r="A13" s="490" t="s">
        <v>13</v>
      </c>
      <c r="B13" s="708" t="str">
        <f>'T3'!B2</f>
        <v xml:space="preserve">Demographic characteristics of all active student loan borrowers </v>
      </c>
    </row>
    <row r="14" spans="1:2" x14ac:dyDescent="0.35">
      <c r="A14" s="490" t="s">
        <v>39</v>
      </c>
      <c r="B14" s="708" t="str">
        <f>'T3.1'!B2</f>
        <v xml:space="preserve">Demographic characteristics of new active student loan borrowers </v>
      </c>
    </row>
    <row r="15" spans="1:2" x14ac:dyDescent="0.35">
      <c r="A15" s="490" t="s">
        <v>5</v>
      </c>
      <c r="B15" s="708" t="str">
        <f>'F6'!B2</f>
        <v>Number of students eligible to borrow, number borrowing and the uptake rate (full-time and part-time students)</v>
      </c>
    </row>
    <row r="16" spans="1:2" x14ac:dyDescent="0.35">
      <c r="A16" s="490" t="s">
        <v>32</v>
      </c>
      <c r="B16" s="708" t="str">
        <f>'F6.1'!B2</f>
        <v xml:space="preserve">Number of students eligible to borrow, number borrowing and the uptake rate </v>
      </c>
    </row>
    <row r="17" spans="1:2" x14ac:dyDescent="0.35">
      <c r="A17" s="490" t="s">
        <v>6</v>
      </c>
      <c r="B17" s="708" t="str">
        <f>'F7'!B2</f>
        <v>Total amounts drawn by loan component</v>
      </c>
    </row>
    <row r="18" spans="1:2" x14ac:dyDescent="0.35">
      <c r="A18" s="490" t="s">
        <v>33</v>
      </c>
      <c r="B18" s="708" t="str">
        <f>'F7.1'!B2</f>
        <v>Average and median amounts borrowed by component</v>
      </c>
    </row>
    <row r="19" spans="1:2" x14ac:dyDescent="0.35">
      <c r="A19" s="490" t="s">
        <v>14</v>
      </c>
      <c r="B19" s="708" t="str">
        <f>'T4'!B2</f>
        <v>Amount borrowed by loan component and sub-sector</v>
      </c>
    </row>
    <row r="20" spans="1:2" x14ac:dyDescent="0.35">
      <c r="A20" s="490" t="s">
        <v>40</v>
      </c>
      <c r="B20" s="708" t="str">
        <f>'T4.1'!B2</f>
        <v>Average course fees borrowed by sub-sector</v>
      </c>
    </row>
    <row r="21" spans="1:2" x14ac:dyDescent="0.35">
      <c r="A21" s="490" t="s">
        <v>41</v>
      </c>
      <c r="B21" s="708" t="str">
        <f>'T4.2'!B2</f>
        <v xml:space="preserve">Student loan borrowers by level of qualification and average amount borrowed </v>
      </c>
    </row>
    <row r="22" spans="1:2" x14ac:dyDescent="0.35">
      <c r="A22" s="490" t="s">
        <v>42</v>
      </c>
      <c r="B22" s="708" t="str">
        <f>'T4.3'!B2</f>
        <v>Number of students borrowing for living cost and receiving student allowances</v>
      </c>
    </row>
    <row r="23" spans="1:2" x14ac:dyDescent="0.35">
      <c r="A23" s="490" t="s">
        <v>43</v>
      </c>
      <c r="B23" s="708" t="str">
        <f>'T4.4'!B2</f>
        <v>Student allowances compared with student loan living cost borrowing</v>
      </c>
    </row>
    <row r="24" spans="1:2" x14ac:dyDescent="0.35">
      <c r="A24" s="490" t="s">
        <v>541</v>
      </c>
      <c r="B24" s="708" t="str">
        <f>'T4.5'!B2</f>
        <v>Amount borrowed by loan component and ethnicity</v>
      </c>
    </row>
    <row r="25" spans="1:2" x14ac:dyDescent="0.35">
      <c r="A25" s="490" t="s">
        <v>542</v>
      </c>
      <c r="B25" s="708" t="str">
        <f>'T4.6'!B2</f>
        <v>Amount borrowed by loan component, gender and ethnicity</v>
      </c>
    </row>
    <row r="26" spans="1:2" x14ac:dyDescent="0.35">
      <c r="A26" s="490" t="s">
        <v>24</v>
      </c>
      <c r="B26" s="708" t="str">
        <f>'F8'!B2</f>
        <v xml:space="preserve">Borrowing trends since 1992 </v>
      </c>
    </row>
    <row r="27" spans="1:2" x14ac:dyDescent="0.35">
      <c r="A27" s="490" t="s">
        <v>34</v>
      </c>
      <c r="B27" s="708" t="str">
        <f>'F8.1'!B2</f>
        <v xml:space="preserve">Number of total active borrowers and new active borrowers in each academic year </v>
      </c>
    </row>
    <row r="28" spans="1:2" x14ac:dyDescent="0.35">
      <c r="A28" s="490" t="s">
        <v>15</v>
      </c>
      <c r="B28" s="708" t="str">
        <f>'T5'!B2</f>
        <v>Percentiles of leaving debt and repayment time for leavers in 2023 who completed a qualification by level of study and gender</v>
      </c>
    </row>
    <row r="29" spans="1:2" x14ac:dyDescent="0.35">
      <c r="A29" s="490" t="s">
        <v>25</v>
      </c>
      <c r="B29" s="708" t="str">
        <f>'T6'!B2</f>
        <v>Median leaving debt and repayment time by ethnicity and level of study for leavers in 2023</v>
      </c>
    </row>
    <row r="30" spans="1:2" x14ac:dyDescent="0.35">
      <c r="A30" s="490" t="s">
        <v>341</v>
      </c>
      <c r="B30" s="708" t="str">
        <f>'T6.1'!B2</f>
        <v>Quartiles of actual and forecast repayment times for borrowers who left study in 2005-2023 by level of study</v>
      </c>
    </row>
    <row r="31" spans="1:2" x14ac:dyDescent="0.35">
      <c r="A31" s="490" t="s">
        <v>16</v>
      </c>
      <c r="B31" s="708" t="str">
        <f>'T7'!B2</f>
        <v>Leaving Debt and Forecast repayment times for borrowers who left study in 2023</v>
      </c>
    </row>
    <row r="32" spans="1:2" x14ac:dyDescent="0.35">
      <c r="A32" s="490" t="s">
        <v>17</v>
      </c>
      <c r="B32" s="708" t="str">
        <f>'T8'!B2</f>
        <v>Overview of students loan at 30 June 2025 and the two preceding years</v>
      </c>
    </row>
    <row r="33" spans="1:2" x14ac:dyDescent="0.35">
      <c r="A33" s="490" t="s">
        <v>7</v>
      </c>
      <c r="B33" s="708" t="str">
        <f>'F9'!B2</f>
        <v>Number of Borrowers and Nominal Balance</v>
      </c>
    </row>
    <row r="34" spans="1:2" x14ac:dyDescent="0.35">
      <c r="A34" s="490" t="s">
        <v>35</v>
      </c>
      <c r="B34" s="708" t="str">
        <f>'F9.1'!B2</f>
        <v>Age range of borrower groups</v>
      </c>
    </row>
    <row r="35" spans="1:2" x14ac:dyDescent="0.35">
      <c r="A35" s="490" t="s">
        <v>36</v>
      </c>
      <c r="B35" s="708" t="str">
        <f>'F9.2'!B2</f>
        <v>Average and Median Loan Balances as at 30 June 2025</v>
      </c>
    </row>
    <row r="36" spans="1:2" x14ac:dyDescent="0.35">
      <c r="A36" s="490" t="s">
        <v>37</v>
      </c>
      <c r="B36" s="708" t="str">
        <f>'F9.3'!B2</f>
        <v>Borrower numbers by activity</v>
      </c>
    </row>
    <row r="37" spans="1:2" x14ac:dyDescent="0.35">
      <c r="A37" s="490" t="s">
        <v>3</v>
      </c>
      <c r="B37" s="708" t="str">
        <f>'F10'!B2</f>
        <v>Range and Distribution of loan balances at 30 June 2025</v>
      </c>
    </row>
    <row r="38" spans="1:2" x14ac:dyDescent="0.35">
      <c r="A38" s="490" t="s">
        <v>586</v>
      </c>
      <c r="B38" s="708" t="str">
        <f>'F10.1'!B3</f>
        <v>Range and Distribution of loan balances at 30 June 2025</v>
      </c>
    </row>
    <row r="39" spans="1:2" x14ac:dyDescent="0.35">
      <c r="A39" s="490" t="s">
        <v>587</v>
      </c>
      <c r="B39" s="708" t="str">
        <f>'F10.2'!B3</f>
        <v>Range and Distribution of loan balances at 30 June 2025</v>
      </c>
    </row>
    <row r="40" spans="1:2" x14ac:dyDescent="0.35">
      <c r="A40" s="490" t="s">
        <v>18</v>
      </c>
      <c r="B40" s="708" t="str">
        <f>'T9'!B2</f>
        <v>Loan Repayments</v>
      </c>
    </row>
    <row r="41" spans="1:2" x14ac:dyDescent="0.35">
      <c r="A41" s="490" t="s">
        <v>19</v>
      </c>
      <c r="B41" s="708" t="str">
        <f>'T10'!B2</f>
        <v>Overdue student loan repayments</v>
      </c>
    </row>
    <row r="42" spans="1:2" x14ac:dyDescent="0.35">
      <c r="A42" s="490" t="s">
        <v>44</v>
      </c>
      <c r="B42" s="708" t="str">
        <f>'T10.1'!B2</f>
        <v>Loan Repayments directly from borrowers</v>
      </c>
    </row>
    <row r="43" spans="1:2" x14ac:dyDescent="0.35">
      <c r="A43" s="490" t="s">
        <v>20</v>
      </c>
      <c r="B43" s="708" t="str">
        <f>'T11'!B2</f>
        <v>Age and location of overdue repayments at 30 June 2025</v>
      </c>
    </row>
    <row r="44" spans="1:2" x14ac:dyDescent="0.35">
      <c r="A44" s="490" t="s">
        <v>21</v>
      </c>
      <c r="B44" s="708" t="str">
        <f>'T12'!B2</f>
        <v>Special deduction rate</v>
      </c>
    </row>
    <row r="45" spans="1:2" x14ac:dyDescent="0.35">
      <c r="A45" s="490" t="s">
        <v>26</v>
      </c>
      <c r="B45" s="708" t="str">
        <f>'T13'!B2</f>
        <v>Capitalisation of overdue amounts</v>
      </c>
    </row>
    <row r="46" spans="1:2" x14ac:dyDescent="0.35">
      <c r="A46" s="490" t="s">
        <v>27</v>
      </c>
      <c r="B46" s="708" t="str">
        <f>'T14'!B2</f>
        <v>Number of loans fully repaid at 30 June 2025</v>
      </c>
    </row>
    <row r="47" spans="1:2" x14ac:dyDescent="0.35">
      <c r="A47" s="490" t="s">
        <v>28</v>
      </c>
      <c r="B47" s="708" t="str">
        <f>'T15'!B2</f>
        <v>Write-off due to death, bankruptcy or fraud</v>
      </c>
    </row>
    <row r="48" spans="1:2" x14ac:dyDescent="0.35">
      <c r="A48" s="490" t="s">
        <v>8</v>
      </c>
      <c r="B48" s="708" t="str">
        <f>'F11'!B2</f>
        <v>Movement in the fair value due to impairment and discount rate changes over the last eight years</v>
      </c>
    </row>
    <row r="49" spans="1:2" x14ac:dyDescent="0.35">
      <c r="A49" s="490" t="s">
        <v>9</v>
      </c>
      <c r="B49" s="708" t="str">
        <f>'F12'!B2</f>
        <v>Lending and initial-write down on this lending</v>
      </c>
    </row>
    <row r="50" spans="1:2" x14ac:dyDescent="0.35">
      <c r="A50" s="490" t="s">
        <v>590</v>
      </c>
      <c r="B50" s="708" t="str">
        <f>'F12.1'!B2</f>
        <v>Cost of lending in cents per dollar lent in half years</v>
      </c>
    </row>
    <row r="51" spans="1:2" x14ac:dyDescent="0.35">
      <c r="A51" s="490" t="s">
        <v>10</v>
      </c>
      <c r="B51" s="708" t="str">
        <f>'F13'!B2</f>
        <v>Lending and Repayments</v>
      </c>
    </row>
    <row r="52" spans="1:2" x14ac:dyDescent="0.35">
      <c r="A52" s="490" t="s">
        <v>29</v>
      </c>
      <c r="B52" s="708" t="str">
        <f>'T16'!B2</f>
        <v>Government’s cost of ownership of the Student Loan Scheme</v>
      </c>
    </row>
    <row r="53" spans="1:2" x14ac:dyDescent="0.35">
      <c r="A53" s="490" t="s">
        <v>30</v>
      </c>
      <c r="B53" s="708" t="str">
        <f>'T17'!B2</f>
        <v>Student Loan Scheme administration costs</v>
      </c>
    </row>
    <row r="54" spans="1:2" x14ac:dyDescent="0.35">
      <c r="A54" s="490" t="s">
        <v>591</v>
      </c>
      <c r="B54" s="708" t="str">
        <f>'T18'!B2</f>
        <v>Nominal and Carrying Value Movements</v>
      </c>
    </row>
    <row r="55" spans="1:2" x14ac:dyDescent="0.35">
      <c r="A55" s="490" t="s">
        <v>592</v>
      </c>
      <c r="B55" s="708" t="str">
        <f>'T18.1'!B2</f>
        <v>History of repayment thresholds and interest rates</v>
      </c>
    </row>
  </sheetData>
  <hyperlinks>
    <hyperlink ref="A4" location="'T1'!A1" display="T1" xr:uid="{0E859BEA-1227-4216-BC13-F0A290B59DD4}"/>
    <hyperlink ref="A5" location="'F2'!A1" display="F2" xr:uid="{B6B0D922-9B75-49F8-A9EA-CD7E2486140F}"/>
    <hyperlink ref="A6" location="F2.1!A1" display="F2.1" xr:uid="{8F6C08F7-67E9-494E-B59A-45D62A03B3F3}"/>
    <hyperlink ref="A7" location="'F3'!A1" display="F3" xr:uid="{64BFA4FB-682F-4739-B9A5-32AA5664824A}"/>
    <hyperlink ref="A8" location="'F4'!A1" display="F4" xr:uid="{1F25A6BA-38CE-47FC-AC17-A919BA83C282}"/>
    <hyperlink ref="A9" location="'F5'!A1" display="F5" xr:uid="{10CE8E11-23D6-4181-B53E-E306A2D03CF8}"/>
    <hyperlink ref="A10" location="'T2'!A1" display="T2" xr:uid="{41C926D9-0A47-43E8-B8A5-7D4275564CFA}"/>
    <hyperlink ref="A11" location="T2.1!A1" display="T2.1" xr:uid="{82F625BB-EAAE-48A0-95BD-7084E33BD502}"/>
    <hyperlink ref="A12" location="T2.2!A1" display="T2.2" xr:uid="{6CD03245-7B4D-4283-AB93-B91D27C34AE6}"/>
    <hyperlink ref="A13" location="'T3'!A1" display="T3" xr:uid="{1969669B-69F4-4F23-8608-C5CE15B758A5}"/>
    <hyperlink ref="A14" location="T3.1!A1" display="T3.1" xr:uid="{4BB7BF5D-D67E-4FD3-8865-EC3E587EEC4E}"/>
    <hyperlink ref="A15" location="'F6'!A1" display="F6" xr:uid="{78988CD7-CF2B-48FE-8B76-49D1C0AA6861}"/>
    <hyperlink ref="A16" location="F6.1!A1" display="F6.1" xr:uid="{A5EFA690-FAC5-430C-8C46-DD48333C0D61}"/>
    <hyperlink ref="A17" location="'F7'!A1" display="F7" xr:uid="{04F505B3-B9C2-41FF-987D-CEBCA9180B92}"/>
    <hyperlink ref="A18" location="F7.1!A1" display="F7.1" xr:uid="{B187FE8B-4640-4B71-9D1B-A431093EFCA5}"/>
    <hyperlink ref="A19" location="'T4'!A1" display="T4" xr:uid="{943E3578-1E50-4751-BF95-6C838BE294FF}"/>
    <hyperlink ref="A20" location="T4.1!A1" display="T4.1" xr:uid="{93427C44-5403-4403-B121-41278637B7B1}"/>
    <hyperlink ref="A21" location="T4.2!A1" display="T4.2" xr:uid="{2726B46F-33E5-4B0F-96B5-E502BA85EBBB}"/>
    <hyperlink ref="A22" location="T4.3!A1" display="T4.3" xr:uid="{1D2065A8-933F-4827-AAA4-6FB1963C7793}"/>
    <hyperlink ref="A23" location="T4.4!A1" display="T4.4" xr:uid="{9487FD86-0624-4166-BFD4-41D5282BA0A1}"/>
    <hyperlink ref="A26" location="'F8'!A1" display="F8" xr:uid="{161DBE52-96AE-4162-BE8C-221FF1DB7AA4}"/>
    <hyperlink ref="A27" location="F8.1!A1" display="F8.1" xr:uid="{3FCE0C7B-085B-41D8-A589-753F5A8C003E}"/>
    <hyperlink ref="A28" location="'T5'!A1" display="T5" xr:uid="{15271E2D-6664-4CEE-85DF-129428756773}"/>
    <hyperlink ref="A29" location="'T6'!A1" display="T6" xr:uid="{39D72DC1-4DF6-4989-8C09-4F8271270856}"/>
    <hyperlink ref="A30" location="T6.1!A1" display="T6.1" xr:uid="{A0A49FFE-9E25-4950-B844-310DC9EFAF89}"/>
    <hyperlink ref="A31" location="'T7'!A1" display="T7" xr:uid="{06F4EDA8-F6F3-4223-B309-F993F487AF48}"/>
    <hyperlink ref="A32" location="'T8'!A1" display="T8" xr:uid="{AED098E9-D2B8-44A8-AC5E-A98CF159D977}"/>
    <hyperlink ref="A33" location="'F9'!A1" display="F9" xr:uid="{0EC3E0D7-27A2-429D-AB88-A2478B3D7F73}"/>
    <hyperlink ref="A34" location="F9.1!A1" display="F9.1" xr:uid="{4492D1B0-A05A-4137-8F8F-3C57EAD19422}"/>
    <hyperlink ref="A35" location="F9.2!A1" display="F9.2" xr:uid="{F88DC8A1-EB76-402A-879F-203593988B3C}"/>
    <hyperlink ref="A36" location="F9.3!A1" display="F9.3" xr:uid="{4D73D136-E01C-42D3-8CC0-D0195C6C4E61}"/>
    <hyperlink ref="A37" location="'F10'!A1" display="F10" xr:uid="{36F415BA-44B5-474E-84C0-799A7A78BDC5}"/>
    <hyperlink ref="A40" location="'T9'!A1" display="T9" xr:uid="{3579E15D-C40A-4273-97F3-8EFAFC8133FE}"/>
    <hyperlink ref="A41" location="'T10'!A1" display="T10" xr:uid="{D90BC706-8A35-4761-B97D-336CDA3079DC}"/>
    <hyperlink ref="A42" location="T10.1!A1" display="T10.1" xr:uid="{94A94F41-1306-4051-B756-5C4A1DFD5818}"/>
    <hyperlink ref="A43" location="'T11'!A1" display="T11" xr:uid="{B1AFEAFA-1465-4A50-B52A-3FA0341B6F8D}"/>
    <hyperlink ref="A44" location="'T12'!A1" display="T12" xr:uid="{567C89C9-AB49-4B0E-B281-99926F376BE6}"/>
    <hyperlink ref="A45" location="'T13'!A1" display="T13" xr:uid="{FE508ED1-240C-47F3-9663-52D8A7129901}"/>
    <hyperlink ref="A46" location="'T14'!A1" display="T14" xr:uid="{1229A5CE-57E0-4E26-AF9D-9F9F89A6BA08}"/>
    <hyperlink ref="A48" location="'F11'!A1" display="F11" xr:uid="{CE8EE029-7A6F-47B8-8AE7-8B41E02A06DA}"/>
    <hyperlink ref="A49" location="'F12'!A1" display="F12" xr:uid="{E9F176F2-B885-43A3-809C-007869D31302}"/>
    <hyperlink ref="A50" location="F12.1!A1" display="F12.1" xr:uid="{260AE7A1-EC7C-4D4A-AB27-ABD1E0D8FC46}"/>
    <hyperlink ref="A51" location="'F13'!A1" display="F13" xr:uid="{6BFA3F95-0301-4A4D-9AB8-23AB2D2F9F7F}"/>
    <hyperlink ref="A53" location="'T17'!A1" display="T17" xr:uid="{EDBDDA61-8474-47DF-B330-D7CF8DFB774F}"/>
    <hyperlink ref="A54" location="'T18'!A1" display="T18" xr:uid="{7695B10E-203C-460D-BDBA-99719A958F5D}"/>
    <hyperlink ref="A55" location="T18.1!A1" display="T18.1" xr:uid="{2BEA4084-E343-4063-B752-C4C83D189C7D}"/>
    <hyperlink ref="A24" location="T4.5!A1" display="T4.5" xr:uid="{0B6AC682-F339-4770-99C5-04666C8BB486}"/>
    <hyperlink ref="A25" location="T4.6!A1" display="T4.6" xr:uid="{51A5EC5E-0124-406E-9CCA-2B44C6665875}"/>
    <hyperlink ref="A38" location="F10.1!A1" display="F10.1" xr:uid="{25B587F7-C23A-46D3-9B05-981EF97692C0}"/>
    <hyperlink ref="A39" location="F10.2!A1" display="F10.2" xr:uid="{F6D4A7A9-7E62-4302-8E17-1CDAEB12EC13}"/>
    <hyperlink ref="A47" location="'T15'!A1" display="T15" xr:uid="{1498357C-0B13-4118-AC0B-D6F4037C3CF4}"/>
    <hyperlink ref="A52" location="'T16'!A1" display="T16" xr:uid="{144DA992-6F2B-4983-BED9-4EF75AB516BD}"/>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56F79-2DBE-4743-AB56-5EF4FE7ABB56}">
  <sheetPr codeName="Sheet2"/>
  <dimension ref="A1:F16"/>
  <sheetViews>
    <sheetView workbookViewId="0"/>
  </sheetViews>
  <sheetFormatPr defaultRowHeight="14.5" x14ac:dyDescent="0.35"/>
  <cols>
    <col min="1" max="1" width="8" customWidth="1"/>
    <col min="2" max="2" width="21" customWidth="1"/>
    <col min="3" max="3" width="47.6328125" bestFit="1" customWidth="1"/>
  </cols>
  <sheetData>
    <row r="1" spans="1:6" ht="15.5" x14ac:dyDescent="0.35">
      <c r="A1" s="347" t="s">
        <v>136</v>
      </c>
      <c r="B1" s="1"/>
    </row>
    <row r="2" spans="1:6" ht="15" thickBot="1" x14ac:dyDescent="0.4">
      <c r="B2" s="36" t="s">
        <v>79</v>
      </c>
      <c r="C2" s="18"/>
    </row>
    <row r="3" spans="1:6" ht="15" thickBot="1" x14ac:dyDescent="0.4">
      <c r="B3" s="908" t="s">
        <v>80</v>
      </c>
      <c r="C3" s="909"/>
      <c r="D3" s="19">
        <v>2022</v>
      </c>
      <c r="E3" s="20">
        <v>2023</v>
      </c>
      <c r="F3" s="21">
        <v>2024</v>
      </c>
    </row>
    <row r="4" spans="1:6" x14ac:dyDescent="0.35">
      <c r="B4" s="910" t="s">
        <v>84</v>
      </c>
      <c r="C4" s="22" t="s">
        <v>85</v>
      </c>
      <c r="D4" s="23">
        <v>521</v>
      </c>
      <c r="E4" s="24">
        <v>552</v>
      </c>
      <c r="F4" s="25">
        <v>529</v>
      </c>
    </row>
    <row r="5" spans="1:6" x14ac:dyDescent="0.35">
      <c r="B5" s="910"/>
      <c r="C5" s="22" t="s">
        <v>86</v>
      </c>
      <c r="D5" s="23">
        <v>552</v>
      </c>
      <c r="E5" s="24">
        <v>524</v>
      </c>
      <c r="F5" s="25">
        <v>562</v>
      </c>
    </row>
    <row r="6" spans="1:6" x14ac:dyDescent="0.35">
      <c r="B6" s="910"/>
      <c r="C6" s="22" t="s">
        <v>87</v>
      </c>
      <c r="D6" s="23">
        <v>2638</v>
      </c>
      <c r="E6" s="24">
        <v>2452</v>
      </c>
      <c r="F6" s="25">
        <v>2609</v>
      </c>
    </row>
    <row r="7" spans="1:6" ht="15" thickBot="1" x14ac:dyDescent="0.4">
      <c r="B7" s="910"/>
      <c r="C7" s="26" t="s">
        <v>53</v>
      </c>
      <c r="D7" s="27">
        <v>3711</v>
      </c>
      <c r="E7" s="28">
        <v>3528</v>
      </c>
      <c r="F7" s="29">
        <v>3699</v>
      </c>
    </row>
    <row r="8" spans="1:6" ht="15" thickBot="1" x14ac:dyDescent="0.4">
      <c r="B8" s="911"/>
      <c r="C8" s="30" t="s">
        <v>88</v>
      </c>
      <c r="D8" s="31">
        <v>1.01E-2</v>
      </c>
      <c r="E8" s="32">
        <v>8.8000000000000005E-3</v>
      </c>
      <c r="F8" s="33">
        <v>8.8000000000000005E-3</v>
      </c>
    </row>
    <row r="10" spans="1:6" x14ac:dyDescent="0.35">
      <c r="B10" s="3" t="s">
        <v>647</v>
      </c>
    </row>
    <row r="11" spans="1:6" s="419" customFormat="1" x14ac:dyDescent="0.35">
      <c r="B11" s="3" t="s">
        <v>593</v>
      </c>
    </row>
    <row r="12" spans="1:6" x14ac:dyDescent="0.35">
      <c r="B12" s="2" t="s">
        <v>57</v>
      </c>
    </row>
    <row r="13" spans="1:6" x14ac:dyDescent="0.35">
      <c r="B13" s="34" t="s">
        <v>648</v>
      </c>
    </row>
    <row r="14" spans="1:6" x14ac:dyDescent="0.35">
      <c r="B14" s="34" t="s">
        <v>620</v>
      </c>
    </row>
    <row r="15" spans="1:6" x14ac:dyDescent="0.35">
      <c r="B15" s="35" t="s">
        <v>621</v>
      </c>
    </row>
    <row r="16" spans="1:6" x14ac:dyDescent="0.35">
      <c r="B16" s="34"/>
    </row>
  </sheetData>
  <mergeCells count="2">
    <mergeCell ref="B3:C3"/>
    <mergeCell ref="B4:B8"/>
  </mergeCells>
  <hyperlinks>
    <hyperlink ref="A1" location="index!A1" display="index" xr:uid="{87A3A624-BF69-4E8D-BA90-99E7C6AD1CC5}"/>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29E49-045F-4867-82FD-8A24125877C2}">
  <dimension ref="A1:E98"/>
  <sheetViews>
    <sheetView zoomScaleNormal="100" workbookViewId="0"/>
  </sheetViews>
  <sheetFormatPr defaultColWidth="9.08984375" defaultRowHeight="12.5" x14ac:dyDescent="0.25"/>
  <cols>
    <col min="1" max="1" width="9.08984375" style="3"/>
    <col min="2" max="2" width="10.90625" style="3" customWidth="1"/>
    <col min="3" max="3" width="12.08984375" style="3" customWidth="1"/>
    <col min="4" max="4" width="19.08984375" style="3" customWidth="1"/>
    <col min="5" max="16384" width="9.08984375" style="3"/>
  </cols>
  <sheetData>
    <row r="1" spans="1:4" ht="14.5" x14ac:dyDescent="0.35">
      <c r="A1" s="347" t="s">
        <v>136</v>
      </c>
    </row>
    <row r="2" spans="1:4" ht="13" x14ac:dyDescent="0.3">
      <c r="B2" s="135" t="s">
        <v>135</v>
      </c>
    </row>
    <row r="3" spans="1:4" ht="13" thickBot="1" x14ac:dyDescent="0.3"/>
    <row r="4" spans="1:4" ht="26" x14ac:dyDescent="0.25">
      <c r="B4" s="134" t="s">
        <v>134</v>
      </c>
      <c r="C4" s="133" t="s">
        <v>133</v>
      </c>
      <c r="D4" s="132" t="s">
        <v>132</v>
      </c>
    </row>
    <row r="5" spans="1:4" x14ac:dyDescent="0.25">
      <c r="B5" s="131">
        <v>2023</v>
      </c>
      <c r="C5" s="130">
        <v>24067</v>
      </c>
      <c r="D5" s="129">
        <v>13457</v>
      </c>
    </row>
    <row r="6" spans="1:4" x14ac:dyDescent="0.25">
      <c r="B6" s="131">
        <v>2022</v>
      </c>
      <c r="C6" s="130">
        <v>23280</v>
      </c>
      <c r="D6" s="129">
        <v>13541</v>
      </c>
    </row>
    <row r="7" spans="1:4" x14ac:dyDescent="0.25">
      <c r="B7" s="131">
        <v>2021</v>
      </c>
      <c r="C7" s="130">
        <v>21513</v>
      </c>
      <c r="D7" s="129">
        <v>13346</v>
      </c>
    </row>
    <row r="8" spans="1:4" x14ac:dyDescent="0.25">
      <c r="B8" s="131">
        <v>2020</v>
      </c>
      <c r="C8" s="130">
        <v>22480</v>
      </c>
      <c r="D8" s="129">
        <v>14914</v>
      </c>
    </row>
    <row r="9" spans="1:4" x14ac:dyDescent="0.25">
      <c r="B9" s="131">
        <v>2019</v>
      </c>
      <c r="C9" s="130">
        <v>22299</v>
      </c>
      <c r="D9" s="129">
        <v>15017</v>
      </c>
    </row>
    <row r="10" spans="1:4" x14ac:dyDescent="0.25">
      <c r="B10" s="131">
        <v>2018</v>
      </c>
      <c r="C10" s="130">
        <v>21610</v>
      </c>
      <c r="D10" s="129">
        <v>14922</v>
      </c>
    </row>
    <row r="11" spans="1:4" x14ac:dyDescent="0.25">
      <c r="B11" s="131">
        <v>2017</v>
      </c>
      <c r="C11" s="130">
        <v>19350</v>
      </c>
      <c r="D11" s="129">
        <v>13559</v>
      </c>
    </row>
    <row r="12" spans="1:4" x14ac:dyDescent="0.25">
      <c r="B12" s="131">
        <v>2016</v>
      </c>
      <c r="C12" s="130">
        <v>18650</v>
      </c>
      <c r="D12" s="129">
        <v>13212</v>
      </c>
    </row>
    <row r="13" spans="1:4" x14ac:dyDescent="0.25">
      <c r="B13" s="131">
        <v>2015</v>
      </c>
      <c r="C13" s="130">
        <v>17780</v>
      </c>
      <c r="D13" s="129">
        <v>12869</v>
      </c>
    </row>
    <row r="14" spans="1:4" x14ac:dyDescent="0.25">
      <c r="B14" s="131">
        <v>2014</v>
      </c>
      <c r="C14" s="130">
        <v>17000</v>
      </c>
      <c r="D14" s="129">
        <v>12356</v>
      </c>
    </row>
    <row r="15" spans="1:4" x14ac:dyDescent="0.25">
      <c r="B15" s="131">
        <v>2013</v>
      </c>
      <c r="C15" s="130">
        <v>15990</v>
      </c>
      <c r="D15" s="129">
        <v>11651</v>
      </c>
    </row>
    <row r="16" spans="1:4" x14ac:dyDescent="0.25">
      <c r="B16" s="131">
        <v>2012</v>
      </c>
      <c r="C16" s="130">
        <v>14670</v>
      </c>
      <c r="D16" s="129">
        <v>10853</v>
      </c>
    </row>
    <row r="17" spans="2:4" x14ac:dyDescent="0.25">
      <c r="B17" s="131">
        <v>2011</v>
      </c>
      <c r="C17" s="130">
        <v>13570</v>
      </c>
      <c r="D17" s="129">
        <v>10126</v>
      </c>
    </row>
    <row r="18" spans="2:4" x14ac:dyDescent="0.25">
      <c r="B18" s="131">
        <v>2010</v>
      </c>
      <c r="C18" s="130">
        <v>12310</v>
      </c>
      <c r="D18" s="129">
        <v>9330</v>
      </c>
    </row>
    <row r="19" spans="2:4" x14ac:dyDescent="0.25">
      <c r="B19" s="131">
        <v>2009</v>
      </c>
      <c r="C19" s="130">
        <v>11680</v>
      </c>
      <c r="D19" s="129">
        <v>9248</v>
      </c>
    </row>
    <row r="20" spans="2:4" x14ac:dyDescent="0.25">
      <c r="B20" s="131">
        <v>2008</v>
      </c>
      <c r="C20" s="130">
        <v>11170</v>
      </c>
      <c r="D20" s="129">
        <v>9025</v>
      </c>
    </row>
    <row r="21" spans="2:4" x14ac:dyDescent="0.25">
      <c r="B21" s="131">
        <v>2007</v>
      </c>
      <c r="C21" s="130">
        <v>10620</v>
      </c>
      <c r="D21" s="129">
        <v>8835</v>
      </c>
    </row>
    <row r="22" spans="2:4" x14ac:dyDescent="0.25">
      <c r="B22" s="131">
        <v>2006</v>
      </c>
      <c r="C22" s="130">
        <v>10210</v>
      </c>
      <c r="D22" s="129">
        <v>8780</v>
      </c>
    </row>
    <row r="23" spans="2:4" x14ac:dyDescent="0.25">
      <c r="B23" s="131">
        <v>2005</v>
      </c>
      <c r="C23" s="130">
        <v>10330</v>
      </c>
      <c r="D23" s="129">
        <v>9109</v>
      </c>
    </row>
    <row r="24" spans="2:4" x14ac:dyDescent="0.25">
      <c r="B24" s="131">
        <v>2004</v>
      </c>
      <c r="C24" s="130">
        <v>9490</v>
      </c>
      <c r="D24" s="129">
        <v>8645</v>
      </c>
    </row>
    <row r="25" spans="2:4" x14ac:dyDescent="0.25">
      <c r="B25" s="131">
        <v>2003</v>
      </c>
      <c r="C25" s="130">
        <v>9410</v>
      </c>
      <c r="D25" s="129">
        <v>8811</v>
      </c>
    </row>
    <row r="26" spans="2:4" x14ac:dyDescent="0.25">
      <c r="B26" s="131">
        <v>2002</v>
      </c>
      <c r="C26" s="130">
        <v>8700</v>
      </c>
      <c r="D26" s="129">
        <v>8272</v>
      </c>
    </row>
    <row r="27" spans="2:4" x14ac:dyDescent="0.25">
      <c r="B27" s="131">
        <v>2001</v>
      </c>
      <c r="C27" s="130">
        <v>8470</v>
      </c>
      <c r="D27" s="129">
        <v>8256</v>
      </c>
    </row>
    <row r="28" spans="2:4" ht="13" thickBot="1" x14ac:dyDescent="0.3">
      <c r="B28" s="128">
        <v>2000</v>
      </c>
      <c r="C28" s="127">
        <v>8360</v>
      </c>
      <c r="D28" s="126">
        <v>8360</v>
      </c>
    </row>
    <row r="29" spans="2:4" ht="13" x14ac:dyDescent="0.3">
      <c r="B29" s="3" t="s">
        <v>649</v>
      </c>
      <c r="C29" s="125"/>
      <c r="D29" s="101"/>
    </row>
    <row r="30" spans="2:4" s="419" customFormat="1" ht="14.5" x14ac:dyDescent="0.35">
      <c r="B30" s="3" t="s">
        <v>595</v>
      </c>
    </row>
    <row r="31" spans="2:4" ht="13" x14ac:dyDescent="0.3">
      <c r="B31" s="2" t="s">
        <v>57</v>
      </c>
    </row>
    <row r="32" spans="2:4" x14ac:dyDescent="0.25">
      <c r="B32" s="3" t="s">
        <v>444</v>
      </c>
    </row>
    <row r="36" spans="2:3" ht="14.5" x14ac:dyDescent="0.35">
      <c r="B36" s="770"/>
      <c r="C36" s="770"/>
    </row>
    <row r="37" spans="2:3" ht="14.5" x14ac:dyDescent="0.35">
      <c r="B37" s="770"/>
      <c r="C37" s="770"/>
    </row>
    <row r="38" spans="2:3" ht="14.5" x14ac:dyDescent="0.35">
      <c r="B38" s="770"/>
      <c r="C38" s="770"/>
    </row>
    <row r="39" spans="2:3" ht="14.5" x14ac:dyDescent="0.35">
      <c r="B39" s="770"/>
      <c r="C39" s="770"/>
    </row>
    <row r="91" spans="5:5" ht="14.5" x14ac:dyDescent="0.35">
      <c r="E91" s="770" t="s">
        <v>510</v>
      </c>
    </row>
    <row r="92" spans="5:5" ht="14.5" x14ac:dyDescent="0.35">
      <c r="E92" s="770"/>
    </row>
    <row r="93" spans="5:5" ht="14.5" x14ac:dyDescent="0.35">
      <c r="E93" s="770"/>
    </row>
    <row r="94" spans="5:5" ht="14.5" x14ac:dyDescent="0.35">
      <c r="E94" s="770"/>
    </row>
    <row r="95" spans="5:5" ht="14.5" x14ac:dyDescent="0.35">
      <c r="E95" s="770"/>
    </row>
    <row r="96" spans="5:5" ht="14.5" x14ac:dyDescent="0.35">
      <c r="E96" s="770"/>
    </row>
    <row r="97" spans="5:5" ht="14.5" x14ac:dyDescent="0.35">
      <c r="E97" s="770"/>
    </row>
    <row r="98" spans="5:5" ht="14.5" x14ac:dyDescent="0.35">
      <c r="E98" s="770"/>
    </row>
  </sheetData>
  <phoneticPr fontId="40" type="noConversion"/>
  <hyperlinks>
    <hyperlink ref="A1" location="index!A1" display="index" xr:uid="{10502266-5538-4DD7-A163-C58A2C7588B2}"/>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1E86F-F108-4D61-9850-969B07A7413E}">
  <dimension ref="A1:K29"/>
  <sheetViews>
    <sheetView workbookViewId="0"/>
  </sheetViews>
  <sheetFormatPr defaultColWidth="9.08984375" defaultRowHeight="12.5" x14ac:dyDescent="0.25"/>
  <cols>
    <col min="1" max="1" width="17.6328125" style="3" customWidth="1"/>
    <col min="2" max="16384" width="9.08984375" style="3"/>
  </cols>
  <sheetData>
    <row r="1" spans="1:11" ht="13" x14ac:dyDescent="0.3">
      <c r="A1" s="153" t="s">
        <v>141</v>
      </c>
    </row>
    <row r="2" spans="1:11" ht="14.5" x14ac:dyDescent="0.35">
      <c r="A2" s="347" t="s">
        <v>136</v>
      </c>
      <c r="B2" s="2" t="s">
        <v>140</v>
      </c>
      <c r="C2" s="2"/>
      <c r="D2" s="2"/>
      <c r="E2" s="2"/>
      <c r="F2" s="2"/>
      <c r="G2" s="2"/>
      <c r="H2" s="2"/>
      <c r="I2" s="2"/>
      <c r="J2" s="2"/>
      <c r="K2" s="2"/>
    </row>
    <row r="3" spans="1:11" ht="13" thickBot="1" x14ac:dyDescent="0.3"/>
    <row r="4" spans="1:11" ht="13" x14ac:dyDescent="0.3">
      <c r="B4" s="152"/>
      <c r="C4" s="912" t="s">
        <v>139</v>
      </c>
      <c r="D4" s="912"/>
      <c r="E4" s="912" t="s">
        <v>138</v>
      </c>
      <c r="F4" s="913"/>
    </row>
    <row r="5" spans="1:11" ht="39" x14ac:dyDescent="0.3">
      <c r="B5" s="149" t="s">
        <v>134</v>
      </c>
      <c r="C5" s="151" t="s">
        <v>98</v>
      </c>
      <c r="D5" s="151" t="s">
        <v>97</v>
      </c>
      <c r="E5" s="151" t="s">
        <v>98</v>
      </c>
      <c r="F5" s="150" t="s">
        <v>97</v>
      </c>
    </row>
    <row r="6" spans="1:11" ht="13.5" thickBot="1" x14ac:dyDescent="0.35">
      <c r="B6" s="149"/>
      <c r="C6" s="148" t="s">
        <v>137</v>
      </c>
      <c r="D6" s="148" t="s">
        <v>137</v>
      </c>
      <c r="E6" s="148" t="s">
        <v>137</v>
      </c>
      <c r="F6" s="147" t="s">
        <v>137</v>
      </c>
    </row>
    <row r="7" spans="1:11" x14ac:dyDescent="0.25">
      <c r="B7" s="146">
        <v>2023</v>
      </c>
      <c r="C7" s="145">
        <v>24843</v>
      </c>
      <c r="D7" s="145">
        <v>23736</v>
      </c>
      <c r="E7" s="145">
        <v>29302</v>
      </c>
      <c r="F7" s="144">
        <v>29267</v>
      </c>
    </row>
    <row r="8" spans="1:11" x14ac:dyDescent="0.25">
      <c r="B8" s="146">
        <v>2022</v>
      </c>
      <c r="C8" s="145">
        <v>24620</v>
      </c>
      <c r="D8" s="145">
        <v>22654</v>
      </c>
      <c r="E8" s="145">
        <v>28533</v>
      </c>
      <c r="F8" s="144">
        <v>27454</v>
      </c>
    </row>
    <row r="9" spans="1:11" x14ac:dyDescent="0.25">
      <c r="B9" s="146">
        <v>2021</v>
      </c>
      <c r="C9" s="145">
        <v>22758</v>
      </c>
      <c r="D9" s="145">
        <v>20859</v>
      </c>
      <c r="E9" s="145">
        <v>29329</v>
      </c>
      <c r="F9" s="144">
        <v>27546</v>
      </c>
    </row>
    <row r="10" spans="1:11" x14ac:dyDescent="0.25">
      <c r="B10" s="146">
        <v>2020</v>
      </c>
      <c r="C10" s="145">
        <v>23503</v>
      </c>
      <c r="D10" s="145">
        <v>21464</v>
      </c>
      <c r="E10" s="145">
        <v>31100</v>
      </c>
      <c r="F10" s="144">
        <v>29927</v>
      </c>
    </row>
    <row r="11" spans="1:11" x14ac:dyDescent="0.25">
      <c r="B11" s="146">
        <v>2019</v>
      </c>
      <c r="C11" s="145">
        <v>22405</v>
      </c>
      <c r="D11" s="145">
        <v>20705</v>
      </c>
      <c r="E11" s="145">
        <v>30713</v>
      </c>
      <c r="F11" s="144">
        <v>29032</v>
      </c>
    </row>
    <row r="12" spans="1:11" x14ac:dyDescent="0.25">
      <c r="B12" s="146">
        <v>2018</v>
      </c>
      <c r="C12" s="145">
        <v>21113</v>
      </c>
      <c r="D12" s="145">
        <v>20412</v>
      </c>
      <c r="E12" s="145">
        <v>29876</v>
      </c>
      <c r="F12" s="144">
        <v>28262</v>
      </c>
    </row>
    <row r="13" spans="1:11" x14ac:dyDescent="0.25">
      <c r="B13" s="146">
        <v>2017</v>
      </c>
      <c r="C13" s="145">
        <v>18329</v>
      </c>
      <c r="D13" s="145">
        <v>18303</v>
      </c>
      <c r="E13" s="145">
        <v>27538</v>
      </c>
      <c r="F13" s="144">
        <v>26456</v>
      </c>
    </row>
    <row r="14" spans="1:11" x14ac:dyDescent="0.25">
      <c r="B14" s="146">
        <v>2016</v>
      </c>
      <c r="C14" s="145">
        <v>17040</v>
      </c>
      <c r="D14" s="145">
        <v>17545</v>
      </c>
      <c r="E14" s="145">
        <v>27384</v>
      </c>
      <c r="F14" s="144">
        <v>25645</v>
      </c>
    </row>
    <row r="15" spans="1:11" x14ac:dyDescent="0.25">
      <c r="B15" s="146">
        <v>2015</v>
      </c>
      <c r="C15" s="145">
        <v>16510</v>
      </c>
      <c r="D15" s="145">
        <v>16492</v>
      </c>
      <c r="E15" s="145">
        <v>26314</v>
      </c>
      <c r="F15" s="144">
        <v>24448</v>
      </c>
    </row>
    <row r="16" spans="1:11" x14ac:dyDescent="0.25">
      <c r="B16" s="146">
        <v>2014</v>
      </c>
      <c r="C16" s="145">
        <v>15476</v>
      </c>
      <c r="D16" s="145">
        <v>15836</v>
      </c>
      <c r="E16" s="145">
        <v>25921</v>
      </c>
      <c r="F16" s="144">
        <v>23351</v>
      </c>
    </row>
    <row r="17" spans="1:7" x14ac:dyDescent="0.25">
      <c r="B17" s="146">
        <v>2013</v>
      </c>
      <c r="C17" s="145">
        <v>14634</v>
      </c>
      <c r="D17" s="145">
        <v>14928</v>
      </c>
      <c r="E17" s="145">
        <v>25012</v>
      </c>
      <c r="F17" s="144">
        <v>22313</v>
      </c>
    </row>
    <row r="18" spans="1:7" x14ac:dyDescent="0.25">
      <c r="B18" s="146">
        <v>2012</v>
      </c>
      <c r="C18" s="145">
        <v>13479</v>
      </c>
      <c r="D18" s="145">
        <v>13788</v>
      </c>
      <c r="E18" s="145">
        <v>23626</v>
      </c>
      <c r="F18" s="144">
        <v>20425</v>
      </c>
    </row>
    <row r="19" spans="1:7" x14ac:dyDescent="0.25">
      <c r="B19" s="146">
        <v>2011</v>
      </c>
      <c r="C19" s="145">
        <v>12998</v>
      </c>
      <c r="D19" s="145">
        <v>12795</v>
      </c>
      <c r="E19" s="145">
        <v>22382</v>
      </c>
      <c r="F19" s="144">
        <v>18946</v>
      </c>
    </row>
    <row r="20" spans="1:7" x14ac:dyDescent="0.25">
      <c r="B20" s="146">
        <v>2010</v>
      </c>
      <c r="C20" s="145">
        <v>11768</v>
      </c>
      <c r="D20" s="145">
        <v>11630</v>
      </c>
      <c r="E20" s="145">
        <v>20534</v>
      </c>
      <c r="F20" s="144">
        <v>17308</v>
      </c>
    </row>
    <row r="21" spans="1:7" x14ac:dyDescent="0.25">
      <c r="B21" s="146">
        <v>2009</v>
      </c>
      <c r="C21" s="145">
        <v>11095</v>
      </c>
      <c r="D21" s="145">
        <v>11252</v>
      </c>
      <c r="E21" s="145">
        <v>19905</v>
      </c>
      <c r="F21" s="144">
        <v>17148</v>
      </c>
    </row>
    <row r="22" spans="1:7" x14ac:dyDescent="0.25">
      <c r="B22" s="146">
        <v>2008</v>
      </c>
      <c r="C22" s="145">
        <v>11106</v>
      </c>
      <c r="D22" s="145">
        <v>10694</v>
      </c>
      <c r="E22" s="145">
        <v>19711</v>
      </c>
      <c r="F22" s="144">
        <v>16348</v>
      </c>
    </row>
    <row r="23" spans="1:7" x14ac:dyDescent="0.25">
      <c r="B23" s="146">
        <v>2007</v>
      </c>
      <c r="C23" s="145">
        <v>10653</v>
      </c>
      <c r="D23" s="145">
        <v>10209</v>
      </c>
      <c r="E23" s="145">
        <v>18377</v>
      </c>
      <c r="F23" s="144">
        <v>15352</v>
      </c>
    </row>
    <row r="24" spans="1:7" x14ac:dyDescent="0.25">
      <c r="B24" s="146">
        <v>2006</v>
      </c>
      <c r="C24" s="145">
        <v>10467</v>
      </c>
      <c r="D24" s="145">
        <v>9608</v>
      </c>
      <c r="E24" s="145">
        <v>18927</v>
      </c>
      <c r="F24" s="144">
        <v>15657</v>
      </c>
    </row>
    <row r="25" spans="1:7" x14ac:dyDescent="0.25">
      <c r="B25" s="146">
        <v>2005</v>
      </c>
      <c r="C25" s="145">
        <v>10625</v>
      </c>
      <c r="D25" s="145">
        <v>9735</v>
      </c>
      <c r="E25" s="145">
        <v>19153</v>
      </c>
      <c r="F25" s="144">
        <v>16115</v>
      </c>
    </row>
    <row r="26" spans="1:7" x14ac:dyDescent="0.25">
      <c r="B26" s="143">
        <v>2004</v>
      </c>
      <c r="C26" s="65">
        <v>10009</v>
      </c>
      <c r="D26" s="65">
        <v>8680</v>
      </c>
      <c r="E26" s="65">
        <v>17436</v>
      </c>
      <c r="F26" s="142">
        <v>14066</v>
      </c>
    </row>
    <row r="27" spans="1:7" ht="13" thickBot="1" x14ac:dyDescent="0.3">
      <c r="A27" s="141"/>
      <c r="B27" s="140">
        <v>2003</v>
      </c>
      <c r="C27" s="137">
        <v>9761</v>
      </c>
      <c r="D27" s="139">
        <v>8731</v>
      </c>
      <c r="E27" s="138">
        <v>16301</v>
      </c>
      <c r="F27" s="137">
        <v>13652</v>
      </c>
      <c r="G27" s="136"/>
    </row>
    <row r="28" spans="1:7" ht="13" x14ac:dyDescent="0.3">
      <c r="B28" s="3" t="s">
        <v>649</v>
      </c>
    </row>
    <row r="29" spans="1:7" s="419" customFormat="1" ht="14.5" x14ac:dyDescent="0.35">
      <c r="B29" s="668" t="s">
        <v>596</v>
      </c>
    </row>
  </sheetData>
  <mergeCells count="2">
    <mergeCell ref="C4:D4"/>
    <mergeCell ref="E4:F4"/>
  </mergeCells>
  <hyperlinks>
    <hyperlink ref="A2" location="index!A1" display="index" xr:uid="{7E83004C-6CA8-4023-A5EB-E78F9A2DE002}"/>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F2056-97A2-4BA8-B449-5285C6CC9579}">
  <sheetPr codeName="Sheet4"/>
  <dimension ref="A1:O23"/>
  <sheetViews>
    <sheetView workbookViewId="0"/>
  </sheetViews>
  <sheetFormatPr defaultRowHeight="14.5" x14ac:dyDescent="0.35"/>
  <cols>
    <col min="2" max="2" width="34.08984375" customWidth="1"/>
  </cols>
  <sheetData>
    <row r="1" spans="1:15" x14ac:dyDescent="0.35">
      <c r="A1" s="347" t="s">
        <v>136</v>
      </c>
    </row>
    <row r="2" spans="1:15" ht="15" thickBot="1" x14ac:dyDescent="0.4"/>
    <row r="3" spans="1:15" x14ac:dyDescent="0.35">
      <c r="B3" s="4"/>
      <c r="C3" s="844" t="s">
        <v>58</v>
      </c>
      <c r="D3" s="845"/>
      <c r="E3" s="845"/>
      <c r="F3" s="845"/>
      <c r="G3" s="845"/>
      <c r="H3" s="845"/>
      <c r="I3" s="845"/>
      <c r="J3" s="845"/>
      <c r="K3" s="845"/>
      <c r="L3" s="846"/>
      <c r="M3" s="5"/>
      <c r="N3" s="5"/>
      <c r="O3" s="5"/>
    </row>
    <row r="4" spans="1:15" x14ac:dyDescent="0.35">
      <c r="B4" s="6"/>
      <c r="C4" s="914" t="s">
        <v>59</v>
      </c>
      <c r="D4" s="915"/>
      <c r="E4" s="915"/>
      <c r="F4" s="915"/>
      <c r="G4" s="915"/>
      <c r="H4" s="915"/>
      <c r="I4" s="915"/>
      <c r="J4" s="915"/>
      <c r="K4" s="915"/>
      <c r="L4" s="916"/>
      <c r="M4" s="7"/>
      <c r="N4" s="7"/>
      <c r="O4" s="7"/>
    </row>
    <row r="5" spans="1:15" ht="15" thickBot="1" x14ac:dyDescent="0.4">
      <c r="B5" s="8" t="s">
        <v>60</v>
      </c>
      <c r="C5" s="9" t="s">
        <v>61</v>
      </c>
      <c r="D5" s="10" t="s">
        <v>62</v>
      </c>
      <c r="E5" s="10" t="s">
        <v>63</v>
      </c>
      <c r="F5" s="10" t="s">
        <v>64</v>
      </c>
      <c r="G5" s="10" t="s">
        <v>65</v>
      </c>
      <c r="H5" s="10" t="s">
        <v>66</v>
      </c>
      <c r="I5" s="10" t="s">
        <v>67</v>
      </c>
      <c r="J5" s="10" t="s">
        <v>68</v>
      </c>
      <c r="K5" s="10" t="s">
        <v>69</v>
      </c>
      <c r="L5" s="11" t="s">
        <v>70</v>
      </c>
      <c r="M5" s="5"/>
      <c r="N5" s="5"/>
      <c r="O5" s="5"/>
    </row>
    <row r="6" spans="1:15" x14ac:dyDescent="0.35">
      <c r="B6" s="12" t="s">
        <v>71</v>
      </c>
      <c r="C6" s="759">
        <v>1.29</v>
      </c>
      <c r="D6" s="760">
        <v>1.32</v>
      </c>
      <c r="E6" s="760">
        <v>1.42</v>
      </c>
      <c r="F6" s="760">
        <v>1.38</v>
      </c>
      <c r="G6" s="760">
        <v>1.4</v>
      </c>
      <c r="H6" s="760">
        <v>1.46</v>
      </c>
      <c r="I6" s="760">
        <v>1.45</v>
      </c>
      <c r="J6" s="760">
        <v>1.53</v>
      </c>
      <c r="K6" s="760">
        <v>1.52</v>
      </c>
      <c r="L6" s="761">
        <v>1.53</v>
      </c>
      <c r="M6" s="7"/>
      <c r="N6" s="7"/>
      <c r="O6" s="7"/>
    </row>
    <row r="7" spans="1:15" x14ac:dyDescent="0.35">
      <c r="B7" s="13" t="s">
        <v>72</v>
      </c>
      <c r="C7" s="762">
        <v>1.1599999999999999</v>
      </c>
      <c r="D7" s="763">
        <v>1.19</v>
      </c>
      <c r="E7" s="763">
        <v>1.2</v>
      </c>
      <c r="F7" s="763">
        <v>1.25</v>
      </c>
      <c r="G7" s="763">
        <v>1.31</v>
      </c>
      <c r="H7" s="763">
        <v>1.34</v>
      </c>
      <c r="I7" s="763">
        <v>1.38</v>
      </c>
      <c r="J7" s="763">
        <v>1.38</v>
      </c>
      <c r="K7" s="763">
        <v>1.36</v>
      </c>
      <c r="L7" s="764">
        <v>1.44</v>
      </c>
      <c r="M7" s="5"/>
      <c r="N7" s="5"/>
      <c r="O7" s="5"/>
    </row>
    <row r="8" spans="1:15" x14ac:dyDescent="0.35">
      <c r="B8" s="13" t="s">
        <v>73</v>
      </c>
      <c r="C8" s="762">
        <v>1.22</v>
      </c>
      <c r="D8" s="763">
        <v>1.24</v>
      </c>
      <c r="E8" s="763">
        <v>1.26</v>
      </c>
      <c r="F8" s="763">
        <v>1.31</v>
      </c>
      <c r="G8" s="763">
        <v>1.33</v>
      </c>
      <c r="H8" s="763">
        <v>1.37</v>
      </c>
      <c r="I8" s="763">
        <v>1.35</v>
      </c>
      <c r="J8" s="763">
        <v>1.41</v>
      </c>
      <c r="K8" s="763">
        <v>1.42</v>
      </c>
      <c r="L8" s="764">
        <v>1.47</v>
      </c>
      <c r="M8" s="7"/>
      <c r="N8" s="7"/>
      <c r="O8" s="7"/>
    </row>
    <row r="9" spans="1:15" x14ac:dyDescent="0.35">
      <c r="B9" s="15" t="s">
        <v>74</v>
      </c>
      <c r="C9" s="762">
        <v>1.04</v>
      </c>
      <c r="D9" s="763">
        <v>1.06</v>
      </c>
      <c r="E9" s="763">
        <v>1.06</v>
      </c>
      <c r="F9" s="763">
        <v>1.07</v>
      </c>
      <c r="G9" s="763">
        <v>1.0900000000000001</v>
      </c>
      <c r="H9" s="763">
        <v>1.1200000000000001</v>
      </c>
      <c r="I9" s="763">
        <v>1.1299999999999999</v>
      </c>
      <c r="J9" s="763">
        <v>1.18</v>
      </c>
      <c r="K9" s="763">
        <v>1.23</v>
      </c>
      <c r="L9" s="764">
        <v>1.23</v>
      </c>
      <c r="M9" s="5"/>
      <c r="N9" s="5"/>
      <c r="O9" s="5"/>
    </row>
    <row r="10" spans="1:15" x14ac:dyDescent="0.35">
      <c r="B10" s="13" t="s">
        <v>75</v>
      </c>
      <c r="C10" s="762">
        <v>1.1200000000000001</v>
      </c>
      <c r="D10" s="763">
        <v>1.1399999999999999</v>
      </c>
      <c r="E10" s="763">
        <v>1.1599999999999999</v>
      </c>
      <c r="F10" s="763">
        <v>1.17</v>
      </c>
      <c r="G10" s="763">
        <v>1.22</v>
      </c>
      <c r="H10" s="763">
        <v>1.23</v>
      </c>
      <c r="I10" s="763">
        <v>1.26</v>
      </c>
      <c r="J10" s="763">
        <v>1.25</v>
      </c>
      <c r="K10" s="763">
        <v>1.27</v>
      </c>
      <c r="L10" s="764">
        <v>1.27</v>
      </c>
      <c r="M10" s="7"/>
      <c r="N10" s="7"/>
      <c r="O10" s="7"/>
    </row>
    <row r="11" spans="1:15" x14ac:dyDescent="0.35">
      <c r="B11" s="13" t="s">
        <v>76</v>
      </c>
      <c r="C11" s="762">
        <v>0.95</v>
      </c>
      <c r="D11" s="763">
        <v>0.99</v>
      </c>
      <c r="E11" s="763">
        <v>0.99</v>
      </c>
      <c r="F11" s="763">
        <v>0.98</v>
      </c>
      <c r="G11" s="763">
        <v>0.99</v>
      </c>
      <c r="H11" s="763">
        <v>0.99</v>
      </c>
      <c r="I11" s="763">
        <v>0.99</v>
      </c>
      <c r="J11" s="763">
        <v>0.99</v>
      </c>
      <c r="K11" s="763">
        <v>0.98</v>
      </c>
      <c r="L11" s="764">
        <v>1</v>
      </c>
      <c r="M11" s="5"/>
      <c r="N11" s="5"/>
      <c r="O11" s="5"/>
    </row>
    <row r="12" spans="1:15" x14ac:dyDescent="0.35">
      <c r="B12" s="13" t="s">
        <v>77</v>
      </c>
      <c r="C12" s="762">
        <v>0.96</v>
      </c>
      <c r="D12" s="763">
        <v>1.0900000000000001</v>
      </c>
      <c r="E12" s="763">
        <v>1.08</v>
      </c>
      <c r="F12" s="763">
        <v>1.1000000000000001</v>
      </c>
      <c r="G12" s="763">
        <v>1.08</v>
      </c>
      <c r="H12" s="763">
        <v>1.07</v>
      </c>
      <c r="I12" s="763">
        <v>1.06</v>
      </c>
      <c r="J12" s="763">
        <v>1.04</v>
      </c>
      <c r="K12" s="763">
        <v>1.01</v>
      </c>
      <c r="L12" s="764">
        <v>1.01</v>
      </c>
      <c r="M12" s="7"/>
      <c r="N12" s="7"/>
      <c r="O12" s="7"/>
    </row>
    <row r="13" spans="1:15" ht="15" thickBot="1" x14ac:dyDescent="0.4">
      <c r="B13" s="16" t="s">
        <v>78</v>
      </c>
      <c r="C13" s="765">
        <v>1.05</v>
      </c>
      <c r="D13" s="766">
        <v>1.1100000000000001</v>
      </c>
      <c r="E13" s="766">
        <v>1.1299999999999999</v>
      </c>
      <c r="F13" s="766">
        <v>1.02</v>
      </c>
      <c r="G13" s="766">
        <v>1.01</v>
      </c>
      <c r="H13" s="766">
        <v>0.96</v>
      </c>
      <c r="I13" s="766">
        <v>0.97</v>
      </c>
      <c r="J13" s="766">
        <v>0.95</v>
      </c>
      <c r="K13" s="766">
        <v>0.94</v>
      </c>
      <c r="L13" s="767">
        <v>0.94</v>
      </c>
      <c r="M13" s="5"/>
      <c r="N13" s="5"/>
      <c r="O13" s="5"/>
    </row>
    <row r="14" spans="1:15" x14ac:dyDescent="0.35">
      <c r="B14" s="907" t="s">
        <v>650</v>
      </c>
      <c r="C14" s="3"/>
      <c r="D14" s="3"/>
      <c r="E14" s="3"/>
      <c r="F14" s="3"/>
      <c r="G14" s="3"/>
      <c r="H14" s="3"/>
      <c r="I14" s="3"/>
      <c r="J14" s="3"/>
      <c r="K14" s="3"/>
      <c r="L14" s="3"/>
      <c r="M14" s="7"/>
      <c r="N14" s="7"/>
      <c r="O14" s="7"/>
    </row>
    <row r="15" spans="1:15" s="419" customFormat="1" x14ac:dyDescent="0.35">
      <c r="B15" s="102" t="s">
        <v>597</v>
      </c>
      <c r="C15" s="668"/>
      <c r="D15" s="668"/>
      <c r="E15" s="668"/>
      <c r="F15" s="668"/>
      <c r="G15" s="668"/>
      <c r="H15" s="668"/>
      <c r="I15" s="668"/>
      <c r="J15" s="668"/>
      <c r="K15" s="668"/>
      <c r="L15" s="668"/>
      <c r="M15" s="848"/>
      <c r="N15" s="848"/>
      <c r="O15" s="848"/>
    </row>
    <row r="16" spans="1:15" x14ac:dyDescent="0.35">
      <c r="B16" s="907" t="s">
        <v>57</v>
      </c>
      <c r="C16" s="3"/>
      <c r="D16" s="3"/>
      <c r="E16" s="3"/>
      <c r="F16" s="3"/>
      <c r="G16" s="3"/>
      <c r="H16" s="3"/>
      <c r="I16" s="3"/>
      <c r="J16" s="3"/>
      <c r="K16" s="3"/>
      <c r="L16" s="3"/>
      <c r="M16" s="7"/>
      <c r="N16" s="7"/>
      <c r="O16" s="7"/>
    </row>
    <row r="17" spans="2:15" x14ac:dyDescent="0.35">
      <c r="B17" s="3" t="s">
        <v>622</v>
      </c>
      <c r="C17" s="3"/>
      <c r="D17" s="3"/>
      <c r="E17" s="3"/>
      <c r="F17" s="3"/>
      <c r="G17" s="3"/>
      <c r="H17" s="3"/>
      <c r="I17" s="3"/>
      <c r="J17" s="3"/>
      <c r="K17" s="3"/>
      <c r="L17" s="3"/>
      <c r="M17" s="3"/>
      <c r="N17" s="3"/>
      <c r="O17" s="3"/>
    </row>
    <row r="18" spans="2:15" x14ac:dyDescent="0.35">
      <c r="B18" s="3" t="s">
        <v>623</v>
      </c>
      <c r="C18" s="17"/>
      <c r="D18" s="17"/>
      <c r="E18" s="17"/>
      <c r="F18" s="17"/>
      <c r="G18" s="17"/>
      <c r="H18" s="17"/>
      <c r="I18" s="17"/>
      <c r="J18" s="17"/>
      <c r="K18" s="17"/>
      <c r="L18" s="17"/>
      <c r="M18" s="3"/>
      <c r="N18" s="3"/>
      <c r="O18" s="3"/>
    </row>
    <row r="19" spans="2:15" x14ac:dyDescent="0.35">
      <c r="B19" s="3" t="s">
        <v>624</v>
      </c>
      <c r="C19" s="3"/>
      <c r="D19" s="3"/>
      <c r="E19" s="3"/>
      <c r="F19" s="3"/>
      <c r="G19" s="3"/>
      <c r="H19" s="3"/>
      <c r="I19" s="3"/>
      <c r="J19" s="3"/>
      <c r="K19" s="3"/>
      <c r="L19" s="3"/>
      <c r="M19" s="3"/>
      <c r="N19" s="3"/>
      <c r="O19" s="3"/>
    </row>
    <row r="20" spans="2:15" x14ac:dyDescent="0.35">
      <c r="B20" s="3" t="s">
        <v>625</v>
      </c>
      <c r="C20" s="3"/>
      <c r="D20" s="3"/>
      <c r="E20" s="3"/>
      <c r="F20" s="3"/>
      <c r="G20" s="3"/>
      <c r="H20" s="3"/>
      <c r="I20" s="3"/>
      <c r="J20" s="3"/>
      <c r="K20" s="3"/>
      <c r="L20" s="3"/>
      <c r="M20" s="3"/>
      <c r="N20" s="3"/>
      <c r="O20" s="3"/>
    </row>
    <row r="21" spans="2:15" x14ac:dyDescent="0.35">
      <c r="B21" s="3" t="s">
        <v>626</v>
      </c>
      <c r="C21" s="3"/>
      <c r="D21" s="3"/>
      <c r="E21" s="3"/>
      <c r="F21" s="3"/>
      <c r="G21" s="3"/>
      <c r="H21" s="3"/>
      <c r="I21" s="3"/>
      <c r="J21" s="3"/>
      <c r="K21" s="3"/>
      <c r="L21" s="3"/>
      <c r="M21" s="3"/>
      <c r="N21" s="3"/>
      <c r="O21" s="3"/>
    </row>
    <row r="22" spans="2:15" x14ac:dyDescent="0.35">
      <c r="B22" s="3" t="s">
        <v>627</v>
      </c>
      <c r="C22" s="3"/>
      <c r="D22" s="3"/>
      <c r="E22" s="3"/>
      <c r="F22" s="3"/>
      <c r="G22" s="3"/>
      <c r="H22" s="3"/>
      <c r="I22" s="3"/>
      <c r="J22" s="3"/>
      <c r="K22" s="3"/>
      <c r="L22" s="3"/>
      <c r="M22" s="3"/>
      <c r="N22" s="3"/>
      <c r="O22" s="3"/>
    </row>
    <row r="23" spans="2:15" x14ac:dyDescent="0.35">
      <c r="B23" s="3"/>
      <c r="C23" s="3"/>
      <c r="D23" s="3"/>
      <c r="E23" s="3"/>
      <c r="F23" s="3"/>
      <c r="G23" s="3"/>
      <c r="H23" s="3"/>
      <c r="I23" s="3"/>
      <c r="J23" s="3"/>
      <c r="K23" s="3"/>
      <c r="L23" s="3"/>
      <c r="M23" s="3"/>
      <c r="N23" s="3"/>
      <c r="O23" s="3"/>
    </row>
  </sheetData>
  <mergeCells count="1">
    <mergeCell ref="C4:L4"/>
  </mergeCells>
  <hyperlinks>
    <hyperlink ref="A1" location="index!A1" display="index" xr:uid="{C21478CC-8D2F-4D1E-B7C7-9DE78D8958A7}"/>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5DA7B-F25D-4C8F-8063-5C6BB6DEA7F0}">
  <dimension ref="A1:W14"/>
  <sheetViews>
    <sheetView zoomScaleNormal="100" workbookViewId="0"/>
  </sheetViews>
  <sheetFormatPr defaultColWidth="9.08984375" defaultRowHeight="12.5" x14ac:dyDescent="0.25"/>
  <cols>
    <col min="1" max="1" width="9.08984375" style="3"/>
    <col min="2" max="4" width="10.90625" style="3" customWidth="1"/>
    <col min="5" max="5" width="8.453125" style="3" customWidth="1"/>
    <col min="6" max="16384" width="9.08984375" style="3"/>
  </cols>
  <sheetData>
    <row r="1" spans="1:23" ht="14.5" x14ac:dyDescent="0.35">
      <c r="A1" s="347" t="s">
        <v>136</v>
      </c>
    </row>
    <row r="2" spans="1:23" ht="16.5" customHeight="1" x14ac:dyDescent="0.25">
      <c r="A2" s="164"/>
      <c r="B2" s="709" t="s">
        <v>535</v>
      </c>
      <c r="C2" s="709"/>
      <c r="D2" s="709"/>
      <c r="E2" s="709"/>
      <c r="F2" s="709"/>
      <c r="G2" s="709"/>
      <c r="H2" s="709"/>
      <c r="I2" s="709"/>
      <c r="J2" s="709"/>
      <c r="K2" s="709"/>
      <c r="L2" s="709"/>
      <c r="M2" s="709"/>
      <c r="N2" s="709"/>
    </row>
    <row r="3" spans="1:23" ht="13" thickBot="1" x14ac:dyDescent="0.3"/>
    <row r="4" spans="1:23" ht="13" x14ac:dyDescent="0.3">
      <c r="B4" s="163" t="s">
        <v>144</v>
      </c>
      <c r="C4" s="162">
        <v>2023</v>
      </c>
      <c r="D4" s="162">
        <v>2022</v>
      </c>
      <c r="E4" s="162">
        <v>2021</v>
      </c>
      <c r="F4" s="162">
        <v>2020</v>
      </c>
      <c r="G4" s="160">
        <v>2019</v>
      </c>
      <c r="H4" s="160">
        <v>2018</v>
      </c>
      <c r="I4" s="161">
        <v>2017</v>
      </c>
      <c r="J4" s="160">
        <v>2016</v>
      </c>
      <c r="K4" s="160">
        <v>2015</v>
      </c>
      <c r="L4" s="160">
        <v>2014</v>
      </c>
      <c r="M4" s="160">
        <v>2013</v>
      </c>
      <c r="N4" s="160">
        <v>2012</v>
      </c>
      <c r="O4" s="160">
        <v>2011</v>
      </c>
      <c r="P4" s="160">
        <v>2010</v>
      </c>
      <c r="Q4" s="160">
        <v>2009</v>
      </c>
      <c r="R4" s="160">
        <v>2008</v>
      </c>
      <c r="S4" s="160">
        <v>2007</v>
      </c>
      <c r="T4" s="160">
        <v>2006</v>
      </c>
      <c r="U4" s="160">
        <v>2005</v>
      </c>
      <c r="V4" s="160">
        <v>2004</v>
      </c>
      <c r="W4" s="159">
        <v>2003</v>
      </c>
    </row>
    <row r="5" spans="1:23" ht="13" x14ac:dyDescent="0.3">
      <c r="B5" s="158">
        <v>2003</v>
      </c>
      <c r="C5" s="155">
        <v>0.83970841182734046</v>
      </c>
      <c r="D5" s="155">
        <v>0.82931020374764752</v>
      </c>
      <c r="E5" s="155">
        <v>0.81883642909745524</v>
      </c>
      <c r="F5" s="155">
        <v>0.80754439080271667</v>
      </c>
      <c r="G5" s="155">
        <v>0.79404304066770315</v>
      </c>
      <c r="H5" s="155">
        <v>0.77800507323459622</v>
      </c>
      <c r="I5" s="155">
        <v>0.75640291301857454</v>
      </c>
      <c r="J5" s="155">
        <v>0.73962850830537596</v>
      </c>
      <c r="K5" s="155">
        <v>0.72064479175190244</v>
      </c>
      <c r="L5" s="155">
        <v>0.69846984698469849</v>
      </c>
      <c r="M5" s="155">
        <v>0.67294002127485475</v>
      </c>
      <c r="N5" s="155">
        <v>0.64258244006218801</v>
      </c>
      <c r="O5" s="155">
        <v>0.60723345061778911</v>
      </c>
      <c r="P5" s="155">
        <v>0.57147532935111689</v>
      </c>
      <c r="Q5" s="155">
        <v>0.5330169380574421</v>
      </c>
      <c r="R5" s="155">
        <v>0.48523034121593978</v>
      </c>
      <c r="S5" s="155">
        <v>0.42950658702233857</v>
      </c>
      <c r="T5" s="155">
        <v>0.36789133458800427</v>
      </c>
      <c r="U5" s="155">
        <v>0.29334751656983882</v>
      </c>
      <c r="V5" s="155">
        <v>0.22657720317486293</v>
      </c>
      <c r="W5" s="157">
        <v>0.11873005482366418</v>
      </c>
    </row>
    <row r="6" spans="1:23" ht="13" x14ac:dyDescent="0.3">
      <c r="B6" s="158">
        <v>2007</v>
      </c>
      <c r="C6" s="155">
        <v>0.797791490743748</v>
      </c>
      <c r="D6" s="155">
        <v>0.78206789323658976</v>
      </c>
      <c r="E6" s="155">
        <v>0.76794506348795022</v>
      </c>
      <c r="F6" s="155">
        <v>0.751425239699404</v>
      </c>
      <c r="G6" s="155">
        <v>0.73296190722985233</v>
      </c>
      <c r="H6" s="155">
        <v>0.70853848147188392</v>
      </c>
      <c r="I6" s="155">
        <v>0.67828452967089925</v>
      </c>
      <c r="J6" s="155">
        <v>0.64952060119201871</v>
      </c>
      <c r="K6" s="155">
        <v>0.61699922259652762</v>
      </c>
      <c r="L6" s="155">
        <v>0.57935993780772221</v>
      </c>
      <c r="M6" s="155">
        <v>0.53472402176729728</v>
      </c>
      <c r="N6" s="155">
        <v>0.48302669085255245</v>
      </c>
      <c r="O6" s="155">
        <v>0.41992744234257579</v>
      </c>
      <c r="P6" s="155">
        <v>0.35060896605338171</v>
      </c>
      <c r="Q6" s="155">
        <v>0.27934698108318218</v>
      </c>
      <c r="R6" s="155">
        <v>0.19895050531225705</v>
      </c>
      <c r="S6" s="155">
        <v>9.7693703031873538E-2</v>
      </c>
      <c r="T6" s="155"/>
      <c r="U6" s="155"/>
      <c r="V6" s="155"/>
      <c r="W6" s="157"/>
    </row>
    <row r="7" spans="1:23" ht="13" x14ac:dyDescent="0.3">
      <c r="A7" s="141"/>
      <c r="B7" s="158">
        <v>2011</v>
      </c>
      <c r="C7" s="155">
        <v>0.74973700820534395</v>
      </c>
      <c r="D7" s="155">
        <v>0.72702066439968616</v>
      </c>
      <c r="E7" s="155">
        <v>0.70394977766152234</v>
      </c>
      <c r="F7" s="155">
        <v>0.67554276746010988</v>
      </c>
      <c r="G7" s="155">
        <v>0.63960240648705202</v>
      </c>
      <c r="H7" s="155">
        <v>0.59544860057546434</v>
      </c>
      <c r="I7" s="155">
        <v>0.54083180748103588</v>
      </c>
      <c r="J7" s="155">
        <v>0.48260528380852735</v>
      </c>
      <c r="K7" s="155">
        <v>0.41919958148051267</v>
      </c>
      <c r="L7" s="155">
        <v>0.3507193303688203</v>
      </c>
      <c r="M7" s="155">
        <v>0.27533350771645304</v>
      </c>
      <c r="N7" s="155">
        <v>0.19591943499869213</v>
      </c>
      <c r="O7" s="155">
        <v>0.104368297148836</v>
      </c>
      <c r="P7" s="155"/>
      <c r="Q7" s="155"/>
      <c r="R7" s="155"/>
      <c r="S7" s="155"/>
      <c r="T7" s="155"/>
      <c r="U7" s="155"/>
      <c r="V7" s="155"/>
      <c r="W7" s="157"/>
    </row>
    <row r="8" spans="1:23" ht="13" x14ac:dyDescent="0.3">
      <c r="A8" s="141"/>
      <c r="B8" s="158">
        <v>2015</v>
      </c>
      <c r="C8" s="155">
        <v>0.65926568372361949</v>
      </c>
      <c r="D8" s="155">
        <v>0.60945799303215487</v>
      </c>
      <c r="E8" s="155">
        <v>0.55480038837169454</v>
      </c>
      <c r="F8" s="155">
        <v>0.48694956879319207</v>
      </c>
      <c r="G8" s="155">
        <v>0.40750471186247073</v>
      </c>
      <c r="H8" s="155">
        <v>0.32463304586212804</v>
      </c>
      <c r="I8" s="155">
        <v>0.23981952138899995</v>
      </c>
      <c r="J8" s="155">
        <v>0.15717630932663201</v>
      </c>
      <c r="K8" s="155">
        <v>7.5561139985150488E-2</v>
      </c>
      <c r="L8" s="155"/>
      <c r="M8" s="155"/>
      <c r="N8" s="155"/>
      <c r="O8" s="155"/>
      <c r="P8" s="155"/>
      <c r="Q8" s="155"/>
      <c r="R8" s="155"/>
      <c r="S8" s="155"/>
      <c r="T8" s="155"/>
      <c r="U8" s="155"/>
      <c r="V8" s="155"/>
      <c r="W8" s="157"/>
    </row>
    <row r="9" spans="1:23" ht="13.5" thickBot="1" x14ac:dyDescent="0.35">
      <c r="B9" s="156">
        <v>2019</v>
      </c>
      <c r="C9" s="154">
        <v>0.43699213207790533</v>
      </c>
      <c r="D9" s="154">
        <v>0.35122498597344304</v>
      </c>
      <c r="E9" s="154">
        <v>0.27411009288697713</v>
      </c>
      <c r="F9" s="154">
        <v>0.18733246056978992</v>
      </c>
      <c r="G9" s="154">
        <v>9.1453151299794283E-2</v>
      </c>
      <c r="H9" s="154"/>
      <c r="I9" s="154"/>
      <c r="J9" s="154"/>
      <c r="K9" s="154"/>
      <c r="L9" s="154"/>
      <c r="M9" s="154"/>
      <c r="N9" s="154"/>
      <c r="O9" s="154"/>
      <c r="P9" s="154"/>
      <c r="Q9" s="154"/>
      <c r="R9" s="154"/>
      <c r="S9" s="154"/>
      <c r="T9" s="154"/>
      <c r="U9" s="154"/>
      <c r="V9" s="154"/>
      <c r="W9" s="786"/>
    </row>
    <row r="10" spans="1:23" ht="13" x14ac:dyDescent="0.3">
      <c r="B10" s="3" t="s">
        <v>651</v>
      </c>
    </row>
    <row r="11" spans="1:23" s="668" customFormat="1" x14ac:dyDescent="0.25">
      <c r="B11" s="102" t="s">
        <v>598</v>
      </c>
      <c r="C11" s="847"/>
      <c r="D11" s="847"/>
    </row>
    <row r="12" spans="1:23" ht="13" x14ac:dyDescent="0.3">
      <c r="B12" s="2" t="s">
        <v>57</v>
      </c>
      <c r="C12" s="2"/>
      <c r="D12" s="2"/>
      <c r="E12" s="2"/>
    </row>
    <row r="13" spans="1:23" x14ac:dyDescent="0.25">
      <c r="B13" s="102" t="s">
        <v>143</v>
      </c>
      <c r="C13" s="102"/>
      <c r="D13" s="102"/>
    </row>
    <row r="14" spans="1:23" x14ac:dyDescent="0.25">
      <c r="B14" s="102" t="s">
        <v>142</v>
      </c>
      <c r="C14" s="102"/>
      <c r="D14" s="102"/>
    </row>
  </sheetData>
  <hyperlinks>
    <hyperlink ref="A1" location="index!A1" display="index" xr:uid="{6935C077-5998-41AE-A841-3C99D4256885}"/>
  </hyperlinks>
  <pageMargins left="0.7" right="0.7" top="0.75" bottom="0.75" header="0.3" footer="0.3"/>
  <pageSetup paperSize="8" orientation="landscape" r:id="rId1"/>
  <headerFooter>
    <oddHeader>&amp;C&amp;"Calibri"&amp;10&amp;K000000 [UNCLASSIFIED]&amp;1#_x000D_</oddHeader>
    <oddFooter>&amp;C_x000D_&amp;1#&amp;"Calibri"&amp;10&amp;K000000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833AB-942F-459E-8C27-2BD1C2B633C5}">
  <sheetPr codeName="Sheet6"/>
  <dimension ref="A1:E43"/>
  <sheetViews>
    <sheetView workbookViewId="0"/>
  </sheetViews>
  <sheetFormatPr defaultRowHeight="14.5" x14ac:dyDescent="0.35"/>
  <sheetData>
    <row r="1" spans="1:5" x14ac:dyDescent="0.35">
      <c r="A1" s="347" t="s">
        <v>136</v>
      </c>
    </row>
    <row r="2" spans="1:5" x14ac:dyDescent="0.35">
      <c r="B2" s="37" t="s">
        <v>89</v>
      </c>
      <c r="C2" s="5"/>
      <c r="D2" s="5"/>
    </row>
    <row r="3" spans="1:5" ht="15" thickBot="1" x14ac:dyDescent="0.4">
      <c r="B3" s="38"/>
      <c r="C3" s="5"/>
      <c r="D3" s="5"/>
    </row>
    <row r="4" spans="1:5" x14ac:dyDescent="0.35">
      <c r="B4" s="39" t="s">
        <v>90</v>
      </c>
      <c r="C4" s="40" t="s">
        <v>91</v>
      </c>
      <c r="D4" s="41" t="s">
        <v>92</v>
      </c>
    </row>
    <row r="5" spans="1:5" s="770" customFormat="1" x14ac:dyDescent="0.35">
      <c r="B5" s="42">
        <v>2024</v>
      </c>
      <c r="C5" s="43">
        <v>350640</v>
      </c>
      <c r="D5" s="44">
        <v>218766.78760002088</v>
      </c>
      <c r="E5" s="768"/>
    </row>
    <row r="6" spans="1:5" s="770" customFormat="1" x14ac:dyDescent="0.35">
      <c r="B6" s="42">
        <v>2023</v>
      </c>
      <c r="C6" s="43">
        <v>347228</v>
      </c>
      <c r="D6" s="44">
        <v>213472.78900003622</v>
      </c>
      <c r="E6" s="768"/>
    </row>
    <row r="7" spans="1:5" x14ac:dyDescent="0.35">
      <c r="B7" s="42">
        <v>2022</v>
      </c>
      <c r="C7" s="43">
        <v>343835</v>
      </c>
      <c r="D7" s="44">
        <v>218443.37530001844</v>
      </c>
      <c r="E7" s="768"/>
    </row>
    <row r="8" spans="1:5" x14ac:dyDescent="0.35">
      <c r="B8" s="42">
        <v>2021</v>
      </c>
      <c r="C8" s="43">
        <v>358652</v>
      </c>
      <c r="D8" s="44">
        <v>233509.40080007553</v>
      </c>
      <c r="E8" s="768"/>
    </row>
    <row r="9" spans="1:5" x14ac:dyDescent="0.35">
      <c r="B9" s="42">
        <v>2020</v>
      </c>
      <c r="C9" s="43">
        <v>329123</v>
      </c>
      <c r="D9" s="45">
        <v>212846.90790002808</v>
      </c>
      <c r="E9" s="768"/>
    </row>
    <row r="10" spans="1:5" x14ac:dyDescent="0.35">
      <c r="B10" s="42">
        <v>2019</v>
      </c>
      <c r="C10" s="43">
        <v>328138</v>
      </c>
      <c r="D10" s="45">
        <v>215669.0790000319</v>
      </c>
      <c r="E10" s="768"/>
    </row>
    <row r="11" spans="1:5" x14ac:dyDescent="0.35">
      <c r="B11" s="42">
        <v>2018</v>
      </c>
      <c r="C11" s="43">
        <v>336179</v>
      </c>
      <c r="D11" s="45">
        <v>220563.93420004344</v>
      </c>
      <c r="E11" s="768"/>
    </row>
    <row r="12" spans="1:5" x14ac:dyDescent="0.35">
      <c r="B12" s="42">
        <v>2017</v>
      </c>
      <c r="C12" s="43">
        <v>343656</v>
      </c>
      <c r="D12" s="45">
        <v>223312.05950000009</v>
      </c>
      <c r="E12" s="768"/>
    </row>
    <row r="13" spans="1:5" x14ac:dyDescent="0.35">
      <c r="B13" s="42">
        <v>2016</v>
      </c>
      <c r="C13" s="43">
        <v>353582</v>
      </c>
      <c r="D13" s="45">
        <v>230793.08020006551</v>
      </c>
      <c r="E13" s="768"/>
    </row>
    <row r="14" spans="1:5" x14ac:dyDescent="0.35">
      <c r="B14" s="42">
        <v>2015</v>
      </c>
      <c r="C14" s="43">
        <v>358122</v>
      </c>
      <c r="D14" s="45">
        <v>233487.27850007146</v>
      </c>
      <c r="E14" s="770"/>
    </row>
    <row r="15" spans="1:5" x14ac:dyDescent="0.35">
      <c r="B15" s="42">
        <v>2014</v>
      </c>
      <c r="C15" s="43">
        <v>363144</v>
      </c>
      <c r="D15" s="45">
        <v>239738.49949999756</v>
      </c>
      <c r="E15" s="770"/>
    </row>
    <row r="16" spans="1:5" x14ac:dyDescent="0.35">
      <c r="B16" s="42">
        <v>2013</v>
      </c>
      <c r="C16" s="43">
        <v>368814</v>
      </c>
      <c r="D16" s="45">
        <v>244817.5186000161</v>
      </c>
      <c r="E16" s="770"/>
    </row>
    <row r="17" spans="2:5" x14ac:dyDescent="0.35">
      <c r="B17" s="42">
        <v>2012</v>
      </c>
      <c r="C17" s="43">
        <v>372804</v>
      </c>
      <c r="D17" s="45">
        <v>245710.32349998513</v>
      </c>
      <c r="E17" s="770"/>
    </row>
    <row r="18" spans="2:5" x14ac:dyDescent="0.35">
      <c r="B18" s="42">
        <v>2011</v>
      </c>
      <c r="C18" s="43">
        <v>381431</v>
      </c>
      <c r="D18" s="45">
        <v>245592.78670002241</v>
      </c>
      <c r="E18" s="770"/>
    </row>
    <row r="19" spans="2:5" x14ac:dyDescent="0.35">
      <c r="B19" s="42">
        <v>2010</v>
      </c>
      <c r="C19" s="43">
        <v>418078</v>
      </c>
      <c r="D19" s="45">
        <v>254515.73969998528</v>
      </c>
      <c r="E19" s="770"/>
    </row>
    <row r="20" spans="2:5" x14ac:dyDescent="0.35">
      <c r="B20" s="42">
        <v>2009</v>
      </c>
      <c r="C20" s="43">
        <v>422901</v>
      </c>
      <c r="D20" s="45">
        <v>250634.05240001218</v>
      </c>
      <c r="E20" s="770"/>
    </row>
    <row r="21" spans="2:5" x14ac:dyDescent="0.35">
      <c r="B21" s="42">
        <v>2008</v>
      </c>
      <c r="C21" s="43">
        <v>418573</v>
      </c>
      <c r="D21" s="45">
        <v>235113.6076000694</v>
      </c>
      <c r="E21" s="770"/>
    </row>
    <row r="22" spans="2:5" x14ac:dyDescent="0.35">
      <c r="B22" s="42">
        <v>2007</v>
      </c>
      <c r="C22" s="43">
        <v>441598</v>
      </c>
      <c r="D22" s="45">
        <v>237446.18630009927</v>
      </c>
      <c r="E22" s="770"/>
    </row>
    <row r="23" spans="2:5" x14ac:dyDescent="0.35">
      <c r="B23" s="42">
        <v>2006</v>
      </c>
      <c r="C23" s="43">
        <v>445337</v>
      </c>
      <c r="D23" s="45">
        <v>235433.54300016069</v>
      </c>
      <c r="E23" s="770"/>
    </row>
    <row r="24" spans="2:5" x14ac:dyDescent="0.35">
      <c r="B24" s="42">
        <v>2005</v>
      </c>
      <c r="C24" s="43">
        <v>452260</v>
      </c>
      <c r="D24" s="45">
        <v>242817.36140003771</v>
      </c>
      <c r="E24" s="770"/>
    </row>
    <row r="25" spans="2:5" x14ac:dyDescent="0.35">
      <c r="B25" s="42">
        <v>2004</v>
      </c>
      <c r="C25" s="43">
        <v>432579</v>
      </c>
      <c r="D25" s="45">
        <v>243112.08629988891</v>
      </c>
      <c r="E25" s="770"/>
    </row>
    <row r="26" spans="2:5" x14ac:dyDescent="0.35">
      <c r="B26" s="42">
        <v>2003</v>
      </c>
      <c r="C26" s="43">
        <v>407242</v>
      </c>
      <c r="D26" s="45">
        <v>239446.09340023293</v>
      </c>
      <c r="E26" s="770"/>
    </row>
    <row r="27" spans="2:5" x14ac:dyDescent="0.35">
      <c r="B27" s="42">
        <v>2002</v>
      </c>
      <c r="C27" s="43">
        <v>379826</v>
      </c>
      <c r="D27" s="45">
        <v>224127.21260006237</v>
      </c>
      <c r="E27" s="770"/>
    </row>
    <row r="28" spans="2:5" x14ac:dyDescent="0.35">
      <c r="B28" s="42">
        <v>2001</v>
      </c>
      <c r="C28" s="43">
        <v>342435</v>
      </c>
      <c r="D28" s="45">
        <v>203494.04779997471</v>
      </c>
      <c r="E28" s="770"/>
    </row>
    <row r="29" spans="2:5" x14ac:dyDescent="0.35">
      <c r="B29" s="42">
        <v>2000</v>
      </c>
      <c r="C29" s="43">
        <v>314618</v>
      </c>
      <c r="D29" s="45">
        <v>190529.78279995525</v>
      </c>
      <c r="E29" s="770"/>
    </row>
    <row r="30" spans="2:5" x14ac:dyDescent="0.35">
      <c r="B30" s="42">
        <v>1999</v>
      </c>
      <c r="C30" s="43">
        <v>294424</v>
      </c>
      <c r="D30" s="45">
        <v>180940.10490001435</v>
      </c>
      <c r="E30" s="770"/>
    </row>
    <row r="31" spans="2:5" x14ac:dyDescent="0.35">
      <c r="B31" s="42">
        <v>1998</v>
      </c>
      <c r="C31" s="43">
        <v>259277</v>
      </c>
      <c r="D31" s="45">
        <v>160116.06769997076</v>
      </c>
      <c r="E31" s="770"/>
    </row>
    <row r="32" spans="2:5" x14ac:dyDescent="0.35">
      <c r="B32" s="42">
        <v>1997</v>
      </c>
      <c r="C32" s="43">
        <v>258933</v>
      </c>
      <c r="D32" s="45">
        <v>154674.30899990976</v>
      </c>
      <c r="E32" s="770"/>
    </row>
    <row r="33" spans="2:5" x14ac:dyDescent="0.35">
      <c r="B33" s="42">
        <v>1996</v>
      </c>
      <c r="C33" s="43">
        <v>260526</v>
      </c>
      <c r="D33" s="45">
        <v>148268.81879992021</v>
      </c>
      <c r="E33" s="770"/>
    </row>
    <row r="34" spans="2:5" x14ac:dyDescent="0.35">
      <c r="B34" s="42">
        <v>1995</v>
      </c>
      <c r="C34" s="43">
        <v>259190</v>
      </c>
      <c r="D34" s="45">
        <v>145201.87189993405</v>
      </c>
      <c r="E34" s="770"/>
    </row>
    <row r="35" spans="2:5" ht="15" thickBot="1" x14ac:dyDescent="0.4">
      <c r="B35" s="46">
        <v>1994</v>
      </c>
      <c r="C35" s="47">
        <v>245916</v>
      </c>
      <c r="D35" s="48">
        <v>139766.49989993917</v>
      </c>
      <c r="E35" s="770"/>
    </row>
    <row r="36" spans="2:5" x14ac:dyDescent="0.35">
      <c r="B36" s="49" t="s">
        <v>652</v>
      </c>
      <c r="C36" s="38"/>
      <c r="D36" s="38"/>
      <c r="E36" s="770"/>
    </row>
    <row r="37" spans="2:5" s="419" customFormat="1" x14ac:dyDescent="0.35">
      <c r="B37" s="50" t="s">
        <v>599</v>
      </c>
      <c r="C37" s="850"/>
      <c r="D37" s="850"/>
    </row>
    <row r="38" spans="2:5" x14ac:dyDescent="0.35">
      <c r="B38" s="37" t="s">
        <v>57</v>
      </c>
      <c r="C38" s="38"/>
      <c r="D38" s="38"/>
      <c r="E38" s="770"/>
    </row>
    <row r="39" spans="2:5" x14ac:dyDescent="0.35">
      <c r="B39" s="49" t="s">
        <v>445</v>
      </c>
      <c r="C39" s="38"/>
      <c r="D39" s="38"/>
      <c r="E39" s="770"/>
    </row>
    <row r="40" spans="2:5" x14ac:dyDescent="0.35">
      <c r="B40" s="49" t="s">
        <v>446</v>
      </c>
      <c r="C40" s="38"/>
      <c r="D40" s="38"/>
      <c r="E40" s="770"/>
    </row>
    <row r="41" spans="2:5" x14ac:dyDescent="0.35">
      <c r="B41" s="50" t="s">
        <v>447</v>
      </c>
      <c r="C41" s="38"/>
      <c r="D41" s="38"/>
      <c r="E41" s="770"/>
    </row>
    <row r="42" spans="2:5" x14ac:dyDescent="0.35">
      <c r="B42" s="50" t="s">
        <v>603</v>
      </c>
      <c r="C42" s="849"/>
      <c r="D42" s="38"/>
    </row>
    <row r="43" spans="2:5" x14ac:dyDescent="0.35">
      <c r="C43" s="419"/>
    </row>
  </sheetData>
  <hyperlinks>
    <hyperlink ref="A1" location="index!A1" display="index" xr:uid="{15E4EB8F-AE55-4960-9C5B-E5A11181227F}"/>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6B5AB-D322-4595-A065-52712072A369}">
  <sheetPr codeName="Sheet7"/>
  <dimension ref="A1:F30"/>
  <sheetViews>
    <sheetView workbookViewId="0"/>
  </sheetViews>
  <sheetFormatPr defaultRowHeight="14.5" x14ac:dyDescent="0.35"/>
  <cols>
    <col min="2" max="2" width="27.453125" customWidth="1"/>
    <col min="3" max="3" width="20.54296875" bestFit="1" customWidth="1"/>
  </cols>
  <sheetData>
    <row r="1" spans="1:6" x14ac:dyDescent="0.35">
      <c r="A1" s="347" t="s">
        <v>136</v>
      </c>
    </row>
    <row r="2" spans="1:6" ht="15.5" x14ac:dyDescent="0.35">
      <c r="A2" s="1"/>
      <c r="B2" s="2" t="s">
        <v>267</v>
      </c>
    </row>
    <row r="3" spans="1:6" ht="15" thickBot="1" x14ac:dyDescent="0.4"/>
    <row r="4" spans="1:6" ht="15" thickBot="1" x14ac:dyDescent="0.4">
      <c r="B4" s="908" t="s">
        <v>124</v>
      </c>
      <c r="C4" s="917"/>
      <c r="D4" s="676">
        <v>2022</v>
      </c>
      <c r="E4" s="677">
        <v>2023</v>
      </c>
      <c r="F4" s="678">
        <v>2024</v>
      </c>
    </row>
    <row r="5" spans="1:6" x14ac:dyDescent="0.35">
      <c r="B5" s="679" t="s">
        <v>448</v>
      </c>
      <c r="C5" s="680" t="s">
        <v>125</v>
      </c>
      <c r="D5" s="681">
        <v>344</v>
      </c>
      <c r="E5" s="681">
        <v>347</v>
      </c>
      <c r="F5" s="682">
        <v>351</v>
      </c>
    </row>
    <row r="6" spans="1:6" x14ac:dyDescent="0.35">
      <c r="B6" s="679" t="s">
        <v>449</v>
      </c>
      <c r="C6" s="683" t="s">
        <v>450</v>
      </c>
      <c r="D6" s="684">
        <v>83</v>
      </c>
      <c r="E6" s="684">
        <v>86</v>
      </c>
      <c r="F6" s="685">
        <v>90</v>
      </c>
    </row>
    <row r="7" spans="1:6" x14ac:dyDescent="0.35">
      <c r="B7" s="679" t="s">
        <v>451</v>
      </c>
      <c r="C7" s="683" t="s">
        <v>452</v>
      </c>
      <c r="D7" s="684">
        <v>97</v>
      </c>
      <c r="E7" s="684">
        <v>95</v>
      </c>
      <c r="F7" s="685">
        <v>94</v>
      </c>
    </row>
    <row r="8" spans="1:6" x14ac:dyDescent="0.35">
      <c r="B8" s="679"/>
      <c r="C8" s="683" t="s">
        <v>453</v>
      </c>
      <c r="D8" s="684">
        <v>134</v>
      </c>
      <c r="E8" s="684">
        <v>136</v>
      </c>
      <c r="F8" s="685">
        <v>136</v>
      </c>
    </row>
    <row r="9" spans="1:6" x14ac:dyDescent="0.35">
      <c r="B9" s="679"/>
      <c r="C9" s="687" t="s">
        <v>454</v>
      </c>
      <c r="D9" s="688">
        <v>31</v>
      </c>
      <c r="E9" s="688">
        <v>31</v>
      </c>
      <c r="F9" s="714">
        <v>30</v>
      </c>
    </row>
    <row r="10" spans="1:6" x14ac:dyDescent="0.35">
      <c r="B10" s="679"/>
      <c r="C10" s="683" t="s">
        <v>455</v>
      </c>
      <c r="D10" s="684">
        <v>210</v>
      </c>
      <c r="E10" s="684">
        <v>205</v>
      </c>
      <c r="F10" s="141">
        <v>207</v>
      </c>
    </row>
    <row r="11" spans="1:6" x14ac:dyDescent="0.35">
      <c r="B11" s="679"/>
      <c r="C11" s="683" t="s">
        <v>456</v>
      </c>
      <c r="D11" s="684">
        <v>132</v>
      </c>
      <c r="E11" s="684">
        <v>140</v>
      </c>
      <c r="F11" s="141">
        <v>141</v>
      </c>
    </row>
    <row r="12" spans="1:6" x14ac:dyDescent="0.35">
      <c r="B12" s="679"/>
      <c r="C12" s="687" t="s">
        <v>126</v>
      </c>
      <c r="D12" s="688">
        <v>2</v>
      </c>
      <c r="E12" s="688">
        <v>2</v>
      </c>
      <c r="F12" s="715">
        <v>3</v>
      </c>
    </row>
    <row r="13" spans="1:6" x14ac:dyDescent="0.35">
      <c r="B13" s="679"/>
      <c r="C13" s="683" t="s">
        <v>457</v>
      </c>
      <c r="D13" s="684">
        <v>71</v>
      </c>
      <c r="E13" s="684">
        <v>74</v>
      </c>
      <c r="F13" s="141">
        <v>78</v>
      </c>
    </row>
    <row r="14" spans="1:6" x14ac:dyDescent="0.35">
      <c r="B14" s="679"/>
      <c r="C14" s="683" t="s">
        <v>442</v>
      </c>
      <c r="D14" s="684">
        <v>34</v>
      </c>
      <c r="E14" s="684">
        <v>34</v>
      </c>
      <c r="F14" s="141">
        <v>36</v>
      </c>
    </row>
    <row r="15" spans="1:6" x14ac:dyDescent="0.35">
      <c r="B15" s="679"/>
      <c r="C15" s="683" t="s">
        <v>128</v>
      </c>
      <c r="D15" s="684">
        <v>215</v>
      </c>
      <c r="E15" s="684">
        <v>211</v>
      </c>
      <c r="F15" s="141">
        <v>208</v>
      </c>
    </row>
    <row r="16" spans="1:6" x14ac:dyDescent="0.35">
      <c r="B16" s="686"/>
      <c r="C16" s="687" t="s">
        <v>458</v>
      </c>
      <c r="D16" s="688">
        <v>63</v>
      </c>
      <c r="E16" s="688">
        <v>66</v>
      </c>
      <c r="F16" s="141">
        <v>70</v>
      </c>
    </row>
    <row r="17" spans="2:6" x14ac:dyDescent="0.35">
      <c r="B17" s="689" t="s">
        <v>448</v>
      </c>
      <c r="C17" s="690" t="s">
        <v>459</v>
      </c>
      <c r="D17" s="684">
        <v>67</v>
      </c>
      <c r="E17" s="684">
        <v>68</v>
      </c>
      <c r="F17" s="691">
        <v>71</v>
      </c>
    </row>
    <row r="18" spans="2:6" x14ac:dyDescent="0.35">
      <c r="B18" s="679" t="s">
        <v>460</v>
      </c>
      <c r="C18" s="683" t="s">
        <v>461</v>
      </c>
      <c r="D18" s="684">
        <v>26</v>
      </c>
      <c r="E18" s="684">
        <v>27</v>
      </c>
      <c r="F18" s="141">
        <v>27</v>
      </c>
    </row>
    <row r="19" spans="2:6" x14ac:dyDescent="0.35">
      <c r="B19" s="679"/>
      <c r="C19" s="683" t="s">
        <v>462</v>
      </c>
      <c r="D19" s="684">
        <v>16</v>
      </c>
      <c r="E19" s="684">
        <v>15</v>
      </c>
      <c r="F19" s="358">
        <v>17</v>
      </c>
    </row>
    <row r="20" spans="2:6" ht="15" thickBot="1" x14ac:dyDescent="0.4">
      <c r="B20" s="692"/>
      <c r="C20" s="693" t="s">
        <v>463</v>
      </c>
      <c r="D20" s="694">
        <v>109</v>
      </c>
      <c r="E20" s="694">
        <v>110</v>
      </c>
      <c r="F20" s="695">
        <v>115</v>
      </c>
    </row>
    <row r="21" spans="2:6" x14ac:dyDescent="0.35">
      <c r="B21" s="3" t="s">
        <v>652</v>
      </c>
      <c r="C21" s="3"/>
      <c r="D21" s="3"/>
      <c r="E21" s="3"/>
      <c r="F21" s="304"/>
    </row>
    <row r="22" spans="2:6" s="419" customFormat="1" x14ac:dyDescent="0.35">
      <c r="B22" s="102" t="s">
        <v>600</v>
      </c>
      <c r="C22" s="668"/>
      <c r="D22" s="668"/>
      <c r="E22" s="668"/>
      <c r="F22" s="668"/>
    </row>
    <row r="23" spans="2:6" x14ac:dyDescent="0.35">
      <c r="B23" s="2" t="s">
        <v>57</v>
      </c>
      <c r="C23" s="3"/>
      <c r="D23" s="3"/>
      <c r="E23" s="3"/>
      <c r="F23" s="3"/>
    </row>
    <row r="24" spans="2:6" x14ac:dyDescent="0.35">
      <c r="B24" s="3" t="s">
        <v>628</v>
      </c>
      <c r="C24" s="3"/>
      <c r="D24" s="3"/>
      <c r="E24" s="3"/>
      <c r="F24" s="3"/>
    </row>
    <row r="25" spans="2:6" x14ac:dyDescent="0.35">
      <c r="B25" s="3" t="s">
        <v>629</v>
      </c>
      <c r="C25" s="3"/>
      <c r="D25" s="3"/>
      <c r="E25" s="3"/>
      <c r="F25" s="3"/>
    </row>
    <row r="26" spans="2:6" x14ac:dyDescent="0.35">
      <c r="B26" s="3" t="s">
        <v>630</v>
      </c>
      <c r="C26" s="3"/>
      <c r="D26" s="3"/>
      <c r="E26" s="3"/>
      <c r="F26" s="3"/>
    </row>
    <row r="27" spans="2:6" x14ac:dyDescent="0.35">
      <c r="B27" s="3" t="s">
        <v>631</v>
      </c>
      <c r="C27" s="3"/>
      <c r="D27" s="3"/>
      <c r="E27" s="3"/>
      <c r="F27" s="3"/>
    </row>
    <row r="28" spans="2:6" x14ac:dyDescent="0.35">
      <c r="B28" s="3" t="s">
        <v>632</v>
      </c>
      <c r="C28" s="3"/>
      <c r="D28" s="3"/>
      <c r="E28" s="3"/>
      <c r="F28" s="3"/>
    </row>
    <row r="29" spans="2:6" x14ac:dyDescent="0.35">
      <c r="B29" s="3" t="s">
        <v>653</v>
      </c>
      <c r="C29" s="3"/>
      <c r="D29" s="3"/>
      <c r="E29" s="3"/>
      <c r="F29" s="3"/>
    </row>
    <row r="30" spans="2:6" x14ac:dyDescent="0.35">
      <c r="B30" s="3"/>
      <c r="C30" s="3"/>
      <c r="D30" s="3"/>
      <c r="E30" s="3"/>
      <c r="F30" s="3"/>
    </row>
  </sheetData>
  <mergeCells count="1">
    <mergeCell ref="B4:C4"/>
  </mergeCells>
  <hyperlinks>
    <hyperlink ref="A1" location="index!A1" display="index" xr:uid="{CF38E2C9-63EC-4CA3-BA64-6A5E472F8540}"/>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DE0A4-68BE-4B1E-994B-1657CC0FDF6D}">
  <sheetPr>
    <pageSetUpPr fitToPage="1"/>
  </sheetPr>
  <dimension ref="A1:W23"/>
  <sheetViews>
    <sheetView zoomScaleNormal="100" workbookViewId="0"/>
  </sheetViews>
  <sheetFormatPr defaultColWidth="9.08984375" defaultRowHeight="12.5" x14ac:dyDescent="0.25"/>
  <cols>
    <col min="1" max="1" width="7.90625" style="3" customWidth="1"/>
    <col min="2" max="2" width="28.6328125" style="3" customWidth="1"/>
    <col min="3" max="21" width="10" style="3" customWidth="1"/>
    <col min="22" max="16384" width="9.08984375" style="3"/>
  </cols>
  <sheetData>
    <row r="1" spans="1:21" ht="13" x14ac:dyDescent="0.3">
      <c r="A1" s="153" t="s">
        <v>141</v>
      </c>
    </row>
    <row r="2" spans="1:21" ht="14.5" x14ac:dyDescent="0.35">
      <c r="A2" s="347" t="s">
        <v>136</v>
      </c>
      <c r="B2" s="2" t="s">
        <v>604</v>
      </c>
      <c r="C2" s="2"/>
      <c r="D2" s="2"/>
      <c r="E2" s="2"/>
      <c r="F2" s="2"/>
      <c r="G2" s="2"/>
    </row>
    <row r="3" spans="1:21" ht="13.5" thickBot="1" x14ac:dyDescent="0.35">
      <c r="D3" s="2"/>
      <c r="E3" s="2"/>
      <c r="F3" s="2"/>
      <c r="G3" s="2"/>
    </row>
    <row r="4" spans="1:21" ht="27" customHeight="1" x14ac:dyDescent="0.3">
      <c r="B4" s="840" t="s">
        <v>60</v>
      </c>
      <c r="C4" s="841" t="s">
        <v>289</v>
      </c>
      <c r="D4" s="2"/>
      <c r="E4" s="2"/>
      <c r="F4" s="2"/>
      <c r="G4" s="2"/>
    </row>
    <row r="5" spans="1:21" ht="13" x14ac:dyDescent="0.3">
      <c r="B5" s="445" t="s">
        <v>288</v>
      </c>
      <c r="C5" s="221">
        <v>4101</v>
      </c>
      <c r="D5" s="2"/>
      <c r="E5" s="2"/>
      <c r="F5" s="2"/>
      <c r="G5" s="2"/>
    </row>
    <row r="6" spans="1:21" ht="15.5" x14ac:dyDescent="0.35">
      <c r="B6" s="445" t="s">
        <v>287</v>
      </c>
      <c r="C6" s="221">
        <v>6327</v>
      </c>
      <c r="D6" s="2"/>
      <c r="E6" s="2"/>
      <c r="F6" s="2"/>
      <c r="G6" s="2"/>
      <c r="I6" s="446"/>
    </row>
    <row r="7" spans="1:21" ht="13" x14ac:dyDescent="0.3">
      <c r="B7" s="445" t="s">
        <v>286</v>
      </c>
      <c r="C7" s="221">
        <v>10179</v>
      </c>
      <c r="D7" s="2"/>
      <c r="E7" s="2"/>
      <c r="F7" s="2"/>
      <c r="G7" s="2"/>
    </row>
    <row r="8" spans="1:21" ht="13" x14ac:dyDescent="0.3">
      <c r="B8" s="445" t="s">
        <v>285</v>
      </c>
      <c r="C8" s="221">
        <v>78933</v>
      </c>
      <c r="D8" s="2"/>
      <c r="E8" s="2"/>
      <c r="F8" s="2"/>
      <c r="G8" s="2"/>
    </row>
    <row r="9" spans="1:21" ht="13" x14ac:dyDescent="0.3">
      <c r="B9" s="445" t="s">
        <v>284</v>
      </c>
      <c r="C9" s="221">
        <v>13242</v>
      </c>
      <c r="D9" s="2"/>
      <c r="E9" s="2"/>
      <c r="F9" s="2"/>
      <c r="G9" s="2"/>
    </row>
    <row r="10" spans="1:21" ht="13" x14ac:dyDescent="0.3">
      <c r="B10" s="445" t="s">
        <v>283</v>
      </c>
      <c r="C10" s="221">
        <v>7722</v>
      </c>
      <c r="D10" s="2"/>
      <c r="E10" s="2"/>
    </row>
    <row r="11" spans="1:21" ht="13" x14ac:dyDescent="0.3">
      <c r="B11" s="445" t="s">
        <v>282</v>
      </c>
      <c r="C11" s="221">
        <v>1167</v>
      </c>
      <c r="D11" s="2"/>
      <c r="E11" s="2"/>
    </row>
    <row r="12" spans="1:21" ht="13" x14ac:dyDescent="0.3">
      <c r="B12" s="445" t="s">
        <v>281</v>
      </c>
      <c r="C12" s="221">
        <v>108</v>
      </c>
      <c r="D12" s="2"/>
      <c r="E12" s="2"/>
    </row>
    <row r="13" spans="1:21" ht="13.5" thickBot="1" x14ac:dyDescent="0.35">
      <c r="B13" s="444" t="s">
        <v>53</v>
      </c>
      <c r="C13" s="443">
        <v>121779</v>
      </c>
      <c r="D13" s="2"/>
      <c r="E13" s="2"/>
    </row>
    <row r="14" spans="1:21" ht="13" x14ac:dyDescent="0.3">
      <c r="B14" s="2"/>
      <c r="C14" s="442"/>
      <c r="D14" s="213"/>
    </row>
    <row r="15" spans="1:21" ht="13.5" thickBot="1" x14ac:dyDescent="0.35">
      <c r="B15" s="2"/>
      <c r="Q15" s="322"/>
    </row>
    <row r="16" spans="1:21" ht="13" x14ac:dyDescent="0.3">
      <c r="B16" s="441" t="s">
        <v>280</v>
      </c>
      <c r="C16" s="440">
        <v>2006</v>
      </c>
      <c r="D16" s="440">
        <v>2007</v>
      </c>
      <c r="E16" s="440">
        <v>2008</v>
      </c>
      <c r="F16" s="440">
        <v>2009</v>
      </c>
      <c r="G16" s="440">
        <v>2010</v>
      </c>
      <c r="H16" s="440">
        <v>2011</v>
      </c>
      <c r="I16" s="440">
        <v>2012</v>
      </c>
      <c r="J16" s="440">
        <v>2013</v>
      </c>
      <c r="K16" s="440">
        <v>2014</v>
      </c>
      <c r="L16" s="440">
        <v>2015</v>
      </c>
      <c r="M16" s="440">
        <v>2016</v>
      </c>
      <c r="N16" s="440">
        <v>2017</v>
      </c>
      <c r="O16" s="440">
        <v>2018</v>
      </c>
      <c r="P16" s="440">
        <v>2019</v>
      </c>
      <c r="Q16" s="440">
        <v>2020</v>
      </c>
      <c r="R16" s="440">
        <v>2021</v>
      </c>
      <c r="S16" s="440">
        <v>2022</v>
      </c>
      <c r="T16" s="440">
        <v>2023</v>
      </c>
      <c r="U16" s="439">
        <v>2024</v>
      </c>
    </row>
    <row r="17" spans="2:23" x14ac:dyDescent="0.25">
      <c r="B17" s="438" t="s">
        <v>279</v>
      </c>
      <c r="C17" s="437">
        <v>0.56100000000000005</v>
      </c>
      <c r="D17" s="437">
        <v>0.56599999999999995</v>
      </c>
      <c r="E17" s="437">
        <v>0.60099999999999998</v>
      </c>
      <c r="F17" s="437">
        <v>0.59499999999999997</v>
      </c>
      <c r="G17" s="437">
        <v>0.60599999999999998</v>
      </c>
      <c r="H17" s="437">
        <v>0.61899999999999999</v>
      </c>
      <c r="I17" s="437">
        <v>0.64400000000000002</v>
      </c>
      <c r="J17" s="437">
        <v>0.66200000000000003</v>
      </c>
      <c r="K17" s="437">
        <v>0.68</v>
      </c>
      <c r="L17" s="437">
        <v>0.69199999999999995</v>
      </c>
      <c r="M17" s="437">
        <v>0.71</v>
      </c>
      <c r="N17" s="437">
        <v>0.72599999999999998</v>
      </c>
      <c r="O17" s="437">
        <v>0.751</v>
      </c>
      <c r="P17" s="437">
        <v>0.76800000000000002</v>
      </c>
      <c r="Q17" s="436">
        <v>0.76800000000000002</v>
      </c>
      <c r="R17" s="436">
        <v>0.8</v>
      </c>
      <c r="S17" s="436">
        <v>0.84099999999999997</v>
      </c>
      <c r="T17" s="436">
        <v>0.84240559718156105</v>
      </c>
      <c r="U17" s="435">
        <v>0.83</v>
      </c>
    </row>
    <row r="18" spans="2:23" ht="13" thickBot="1" x14ac:dyDescent="0.3">
      <c r="B18" s="434" t="s">
        <v>278</v>
      </c>
      <c r="C18" s="433">
        <v>0.3</v>
      </c>
      <c r="D18" s="433">
        <v>0.26600000000000001</v>
      </c>
      <c r="E18" s="433">
        <v>0.27800000000000002</v>
      </c>
      <c r="F18" s="433">
        <v>0.25800000000000001</v>
      </c>
      <c r="G18" s="433">
        <v>0.25600000000000001</v>
      </c>
      <c r="H18" s="433">
        <v>0.248</v>
      </c>
      <c r="I18" s="433">
        <v>0.23100000000000001</v>
      </c>
      <c r="J18" s="433">
        <v>0.223</v>
      </c>
      <c r="K18" s="433">
        <v>0.20899999999999999</v>
      </c>
      <c r="L18" s="433">
        <v>0.19900000000000001</v>
      </c>
      <c r="M18" s="433">
        <v>0.183</v>
      </c>
      <c r="N18" s="433">
        <v>0.17100000000000001</v>
      </c>
      <c r="O18" s="433">
        <v>0.14499999999999999</v>
      </c>
      <c r="P18" s="433">
        <v>0.13100000000000001</v>
      </c>
      <c r="Q18" s="624">
        <v>0.13200000000000001</v>
      </c>
      <c r="R18" s="624">
        <v>0.108</v>
      </c>
      <c r="S18" s="624">
        <v>7.8E-2</v>
      </c>
      <c r="T18" s="624">
        <v>7.5423013943333492E-2</v>
      </c>
      <c r="U18" s="432">
        <v>8.5999999999999993E-2</v>
      </c>
    </row>
    <row r="19" spans="2:23" ht="13" x14ac:dyDescent="0.3">
      <c r="B19" s="2" t="s">
        <v>654</v>
      </c>
      <c r="C19" s="101"/>
      <c r="D19" s="101"/>
      <c r="E19" s="101"/>
      <c r="F19" s="101"/>
      <c r="G19" s="101"/>
      <c r="H19" s="101"/>
      <c r="I19" s="101"/>
      <c r="J19" s="101"/>
      <c r="K19" s="101"/>
      <c r="L19" s="101"/>
      <c r="M19" s="101"/>
      <c r="N19" s="101"/>
      <c r="O19" s="101"/>
      <c r="P19" s="101"/>
      <c r="Q19" s="101"/>
      <c r="R19" s="101"/>
      <c r="S19" s="101"/>
      <c r="T19" s="101"/>
      <c r="U19" s="101"/>
      <c r="V19" s="101"/>
      <c r="W19" s="101"/>
    </row>
    <row r="20" spans="2:23" s="668" customFormat="1" x14ac:dyDescent="0.25">
      <c r="B20" s="102" t="s">
        <v>601</v>
      </c>
      <c r="C20" s="851"/>
      <c r="D20" s="851"/>
      <c r="E20" s="851"/>
      <c r="J20" s="101"/>
      <c r="K20" s="101"/>
      <c r="L20" s="101"/>
      <c r="M20" s="101"/>
      <c r="N20" s="101"/>
      <c r="O20" s="101"/>
      <c r="P20" s="101"/>
      <c r="Q20" s="101"/>
      <c r="R20" s="101"/>
      <c r="S20" s="101"/>
      <c r="T20" s="101"/>
      <c r="U20" s="101"/>
      <c r="V20" s="101"/>
      <c r="W20" s="101"/>
    </row>
    <row r="21" spans="2:23" ht="13" x14ac:dyDescent="0.3">
      <c r="B21" s="2" t="s">
        <v>164</v>
      </c>
      <c r="C21" s="101"/>
      <c r="D21" s="101"/>
      <c r="E21" s="101"/>
      <c r="F21" s="101"/>
      <c r="G21" s="101"/>
      <c r="H21" s="101"/>
      <c r="I21" s="101"/>
      <c r="J21" s="101"/>
      <c r="K21" s="101"/>
      <c r="L21" s="101"/>
      <c r="M21" s="101"/>
      <c r="N21" s="101"/>
      <c r="O21" s="101"/>
      <c r="P21" s="101"/>
      <c r="Q21" s="101"/>
      <c r="R21" s="101"/>
      <c r="S21" s="101"/>
      <c r="T21" s="101"/>
      <c r="U21" s="101"/>
      <c r="V21" s="101"/>
      <c r="W21" s="101"/>
    </row>
    <row r="22" spans="2:23" x14ac:dyDescent="0.25">
      <c r="B22" s="3" t="s">
        <v>277</v>
      </c>
    </row>
    <row r="23" spans="2:23" x14ac:dyDescent="0.25">
      <c r="B23" s="3" t="s">
        <v>276</v>
      </c>
    </row>
  </sheetData>
  <hyperlinks>
    <hyperlink ref="A2" location="index!A1" display="index" xr:uid="{4FD86F22-58BB-4E17-A08B-D0C0485143CB}"/>
  </hyperlinks>
  <pageMargins left="0.7" right="0.7" top="0.75" bottom="0.75" header="0.3" footer="0.3"/>
  <pageSetup paperSize="8" scale="60" orientation="landscape" r:id="rId1"/>
  <headerFooter>
    <oddHeader>&amp;C&amp;"Calibri"&amp;10&amp;K000000 [UNCLASSIFIED]&amp;1#_x000D_</oddHeader>
    <oddFooter>&amp;C_x000D_&amp;1#&amp;"Calibri"&amp;10&amp;K000000 [UNCLASSIFIED]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AD70A-14EC-4816-96C9-3CD789F804C2}">
  <sheetPr>
    <pageSetUpPr fitToPage="1"/>
  </sheetPr>
  <dimension ref="A1:AE31"/>
  <sheetViews>
    <sheetView zoomScaleNormal="100" workbookViewId="0"/>
  </sheetViews>
  <sheetFormatPr defaultColWidth="8.90625" defaultRowHeight="12.5" x14ac:dyDescent="0.25"/>
  <cols>
    <col min="1" max="1" width="7.54296875" style="3" customWidth="1"/>
    <col min="2" max="2" width="38.08984375" style="3" customWidth="1"/>
    <col min="3" max="3" width="9.90625" style="3" customWidth="1"/>
    <col min="4" max="4" width="9.90625" style="3" bestFit="1" customWidth="1"/>
    <col min="5" max="27" width="9.6328125" style="3" customWidth="1"/>
    <col min="28" max="28" width="9.08984375" style="3" customWidth="1"/>
    <col min="29" max="29" width="8.90625" style="3"/>
    <col min="30" max="30" width="26.453125" style="3" bestFit="1" customWidth="1"/>
    <col min="31" max="31" width="17.6328125" style="3" bestFit="1" customWidth="1"/>
    <col min="32" max="16384" width="8.90625" style="3"/>
  </cols>
  <sheetData>
    <row r="1" spans="1:31" ht="13" x14ac:dyDescent="0.3">
      <c r="A1" s="153" t="s">
        <v>141</v>
      </c>
      <c r="B1" s="2"/>
    </row>
    <row r="2" spans="1:31" ht="14.5" x14ac:dyDescent="0.35">
      <c r="A2" s="347" t="s">
        <v>136</v>
      </c>
      <c r="B2" s="2" t="s">
        <v>311</v>
      </c>
    </row>
    <row r="3" spans="1:31" ht="13" thickBot="1" x14ac:dyDescent="0.3">
      <c r="X3" s="322"/>
    </row>
    <row r="4" spans="1:31" s="5" customFormat="1" ht="26.25" customHeight="1" x14ac:dyDescent="0.3">
      <c r="B4" s="465" t="s">
        <v>310</v>
      </c>
      <c r="C4" s="464">
        <v>2000</v>
      </c>
      <c r="D4" s="464">
        <v>2001</v>
      </c>
      <c r="E4" s="464">
        <v>2002</v>
      </c>
      <c r="F4" s="464">
        <v>2003</v>
      </c>
      <c r="G4" s="464">
        <v>2004</v>
      </c>
      <c r="H4" s="464">
        <v>2005</v>
      </c>
      <c r="I4" s="464">
        <v>2006</v>
      </c>
      <c r="J4" s="464">
        <v>2007</v>
      </c>
      <c r="K4" s="464">
        <v>2008</v>
      </c>
      <c r="L4" s="464">
        <v>2009</v>
      </c>
      <c r="M4" s="464">
        <v>2010</v>
      </c>
      <c r="N4" s="464">
        <v>2011</v>
      </c>
      <c r="O4" s="464">
        <v>2012</v>
      </c>
      <c r="P4" s="464">
        <v>2013</v>
      </c>
      <c r="Q4" s="464">
        <v>2014</v>
      </c>
      <c r="R4" s="464">
        <v>2015</v>
      </c>
      <c r="S4" s="464">
        <v>2016</v>
      </c>
      <c r="T4" s="464">
        <v>2017</v>
      </c>
      <c r="U4" s="464">
        <v>2018</v>
      </c>
      <c r="V4" s="464">
        <v>2019</v>
      </c>
      <c r="W4" s="463">
        <v>2020</v>
      </c>
      <c r="X4" s="463">
        <v>2021</v>
      </c>
      <c r="Y4" s="463">
        <v>2022</v>
      </c>
      <c r="Z4" s="464">
        <v>2023</v>
      </c>
      <c r="AA4" s="462">
        <v>2024</v>
      </c>
      <c r="AD4" s="3"/>
      <c r="AE4" s="3"/>
    </row>
    <row r="5" spans="1:31" ht="15" customHeight="1" x14ac:dyDescent="0.25">
      <c r="B5" s="450" t="s">
        <v>309</v>
      </c>
      <c r="C5" s="460">
        <v>3206</v>
      </c>
      <c r="D5" s="460">
        <v>4143</v>
      </c>
      <c r="E5" s="460">
        <v>4473</v>
      </c>
      <c r="F5" s="460">
        <v>4246</v>
      </c>
      <c r="G5" s="460">
        <v>4148</v>
      </c>
      <c r="H5" s="460">
        <v>3942</v>
      </c>
      <c r="I5" s="460">
        <v>4147</v>
      </c>
      <c r="J5" s="460">
        <v>4333</v>
      </c>
      <c r="K5" s="460">
        <v>4033</v>
      </c>
      <c r="L5" s="460">
        <v>3978</v>
      </c>
      <c r="M5" s="460">
        <v>3059</v>
      </c>
      <c r="N5" s="460">
        <v>2602</v>
      </c>
      <c r="O5" s="460">
        <v>2347</v>
      </c>
      <c r="P5" s="460">
        <v>2031</v>
      </c>
      <c r="Q5" s="460">
        <v>1632</v>
      </c>
      <c r="R5" s="460">
        <v>1440</v>
      </c>
      <c r="S5" s="460">
        <v>1199</v>
      </c>
      <c r="T5" s="460">
        <v>1146</v>
      </c>
      <c r="U5" s="460">
        <v>574</v>
      </c>
      <c r="V5" s="460">
        <v>429</v>
      </c>
      <c r="W5" s="461">
        <v>411</v>
      </c>
      <c r="X5" s="449">
        <v>315</v>
      </c>
      <c r="Y5" s="449">
        <v>222</v>
      </c>
      <c r="Z5" s="145">
        <v>216</v>
      </c>
      <c r="AA5" s="313">
        <v>333</v>
      </c>
    </row>
    <row r="6" spans="1:31" x14ac:dyDescent="0.25">
      <c r="B6" s="450" t="s">
        <v>308</v>
      </c>
      <c r="C6" s="460">
        <v>37546</v>
      </c>
      <c r="D6" s="460">
        <v>41677</v>
      </c>
      <c r="E6" s="460">
        <v>41938</v>
      </c>
      <c r="F6" s="460">
        <v>42645</v>
      </c>
      <c r="G6" s="460">
        <v>42512</v>
      </c>
      <c r="H6" s="460">
        <v>42483</v>
      </c>
      <c r="I6" s="460">
        <v>47571</v>
      </c>
      <c r="J6" s="460">
        <v>51534</v>
      </c>
      <c r="K6" s="460">
        <v>54502</v>
      </c>
      <c r="L6" s="460">
        <v>60415</v>
      </c>
      <c r="M6" s="460">
        <v>63525</v>
      </c>
      <c r="N6" s="460">
        <v>62655</v>
      </c>
      <c r="O6" s="460">
        <v>62366</v>
      </c>
      <c r="P6" s="460">
        <v>61330</v>
      </c>
      <c r="Q6" s="460">
        <v>59989</v>
      </c>
      <c r="R6" s="460">
        <v>59121</v>
      </c>
      <c r="S6" s="460">
        <v>58365</v>
      </c>
      <c r="T6" s="460">
        <v>56279</v>
      </c>
      <c r="U6" s="460">
        <v>45876</v>
      </c>
      <c r="V6" s="460">
        <v>42056</v>
      </c>
      <c r="W6" s="461">
        <v>40269</v>
      </c>
      <c r="X6" s="449">
        <v>38046</v>
      </c>
      <c r="Y6" s="449">
        <v>33891</v>
      </c>
      <c r="Z6" s="145">
        <v>32244</v>
      </c>
      <c r="AA6" s="313">
        <v>34035</v>
      </c>
    </row>
    <row r="7" spans="1:31" x14ac:dyDescent="0.25">
      <c r="B7" s="450" t="s">
        <v>307</v>
      </c>
      <c r="C7" s="460">
        <v>30981</v>
      </c>
      <c r="D7" s="460">
        <v>34408</v>
      </c>
      <c r="E7" s="460">
        <v>35762</v>
      </c>
      <c r="F7" s="460">
        <v>37259</v>
      </c>
      <c r="G7" s="460">
        <v>37456</v>
      </c>
      <c r="H7" s="460">
        <v>37202</v>
      </c>
      <c r="I7" s="460">
        <v>39804</v>
      </c>
      <c r="J7" s="460">
        <v>41566</v>
      </c>
      <c r="K7" s="460">
        <v>43726</v>
      </c>
      <c r="L7" s="460">
        <v>48787</v>
      </c>
      <c r="M7" s="460">
        <v>53398</v>
      </c>
      <c r="N7" s="460">
        <v>53833</v>
      </c>
      <c r="O7" s="460">
        <v>54184</v>
      </c>
      <c r="P7" s="460">
        <v>52761</v>
      </c>
      <c r="Q7" s="460">
        <v>52042</v>
      </c>
      <c r="R7" s="460">
        <v>51244</v>
      </c>
      <c r="S7" s="460">
        <v>50204</v>
      </c>
      <c r="T7" s="460">
        <v>48818</v>
      </c>
      <c r="U7" s="460">
        <v>47718</v>
      </c>
      <c r="V7" s="460">
        <v>47210</v>
      </c>
      <c r="W7" s="461">
        <v>47154</v>
      </c>
      <c r="X7" s="449">
        <v>47730</v>
      </c>
      <c r="Y7" s="449">
        <v>43155</v>
      </c>
      <c r="Z7" s="145">
        <v>39510</v>
      </c>
      <c r="AA7" s="313">
        <v>38841</v>
      </c>
    </row>
    <row r="8" spans="1:31" x14ac:dyDescent="0.25">
      <c r="B8" s="450" t="s">
        <v>306</v>
      </c>
      <c r="C8" s="460">
        <v>13421</v>
      </c>
      <c r="D8" s="460">
        <v>15422</v>
      </c>
      <c r="E8" s="460">
        <v>15531</v>
      </c>
      <c r="F8" s="460">
        <v>16591</v>
      </c>
      <c r="G8" s="460">
        <v>16780</v>
      </c>
      <c r="H8" s="460">
        <v>16445</v>
      </c>
      <c r="I8" s="460">
        <v>17593</v>
      </c>
      <c r="J8" s="460">
        <v>18185</v>
      </c>
      <c r="K8" s="460">
        <v>18902</v>
      </c>
      <c r="L8" s="460">
        <v>21646</v>
      </c>
      <c r="M8" s="460">
        <v>23199</v>
      </c>
      <c r="N8" s="460">
        <v>22767</v>
      </c>
      <c r="O8" s="460">
        <v>22329</v>
      </c>
      <c r="P8" s="460">
        <v>21747</v>
      </c>
      <c r="Q8" s="460">
        <v>21459</v>
      </c>
      <c r="R8" s="460">
        <v>21478</v>
      </c>
      <c r="S8" s="460">
        <v>20658</v>
      </c>
      <c r="T8" s="460">
        <v>19615</v>
      </c>
      <c r="U8" s="460">
        <v>18252</v>
      </c>
      <c r="V8" s="460">
        <v>17780</v>
      </c>
      <c r="W8" s="461">
        <v>18378</v>
      </c>
      <c r="X8" s="449">
        <v>19467</v>
      </c>
      <c r="Y8" s="449">
        <v>17064</v>
      </c>
      <c r="Z8" s="145">
        <v>15375</v>
      </c>
      <c r="AA8" s="313">
        <v>15318</v>
      </c>
    </row>
    <row r="9" spans="1:31" x14ac:dyDescent="0.25">
      <c r="B9" s="450" t="s">
        <v>305</v>
      </c>
      <c r="C9" s="460">
        <v>9223</v>
      </c>
      <c r="D9" s="460">
        <v>10736</v>
      </c>
      <c r="E9" s="460">
        <v>10453</v>
      </c>
      <c r="F9" s="460">
        <v>11079</v>
      </c>
      <c r="G9" s="460">
        <v>10933</v>
      </c>
      <c r="H9" s="460">
        <v>10446</v>
      </c>
      <c r="I9" s="460">
        <v>10963</v>
      </c>
      <c r="J9" s="460">
        <v>11198</v>
      </c>
      <c r="K9" s="460">
        <v>11617</v>
      </c>
      <c r="L9" s="460">
        <v>13523</v>
      </c>
      <c r="M9" s="460">
        <v>15104</v>
      </c>
      <c r="N9" s="460">
        <v>14099</v>
      </c>
      <c r="O9" s="460">
        <v>13078</v>
      </c>
      <c r="P9" s="460">
        <v>12118</v>
      </c>
      <c r="Q9" s="460">
        <v>11933</v>
      </c>
      <c r="R9" s="460">
        <v>11903</v>
      </c>
      <c r="S9" s="460">
        <v>11650</v>
      </c>
      <c r="T9" s="460">
        <v>11206</v>
      </c>
      <c r="U9" s="460">
        <v>10857</v>
      </c>
      <c r="V9" s="460">
        <v>10511</v>
      </c>
      <c r="W9" s="461">
        <v>10674</v>
      </c>
      <c r="X9" s="449">
        <v>10743</v>
      </c>
      <c r="Y9" s="449">
        <v>9228</v>
      </c>
      <c r="Z9" s="145">
        <v>8142</v>
      </c>
      <c r="AA9" s="313">
        <v>7923</v>
      </c>
    </row>
    <row r="10" spans="1:31" x14ac:dyDescent="0.25">
      <c r="B10" s="450" t="s">
        <v>304</v>
      </c>
      <c r="C10" s="460">
        <v>7247</v>
      </c>
      <c r="D10" s="460">
        <v>8914</v>
      </c>
      <c r="E10" s="460">
        <v>9004</v>
      </c>
      <c r="F10" s="460">
        <v>9313</v>
      </c>
      <c r="G10" s="460">
        <v>9259</v>
      </c>
      <c r="H10" s="460">
        <v>8264</v>
      </c>
      <c r="I10" s="460">
        <v>8412</v>
      </c>
      <c r="J10" s="460">
        <v>8280</v>
      </c>
      <c r="K10" s="460">
        <v>8390</v>
      </c>
      <c r="L10" s="460">
        <v>9549</v>
      </c>
      <c r="M10" s="460">
        <v>10450</v>
      </c>
      <c r="N10" s="460">
        <v>10025</v>
      </c>
      <c r="O10" s="460">
        <v>9447</v>
      </c>
      <c r="P10" s="460">
        <v>8930</v>
      </c>
      <c r="Q10" s="460">
        <v>8437</v>
      </c>
      <c r="R10" s="460">
        <v>8046</v>
      </c>
      <c r="S10" s="460">
        <v>7790</v>
      </c>
      <c r="T10" s="460">
        <v>7606</v>
      </c>
      <c r="U10" s="460">
        <v>7250</v>
      </c>
      <c r="V10" s="460">
        <v>7476</v>
      </c>
      <c r="W10" s="461">
        <v>7758</v>
      </c>
      <c r="X10" s="449">
        <v>7593</v>
      </c>
      <c r="Y10" s="449">
        <v>6423</v>
      </c>
      <c r="Z10" s="145">
        <v>5859</v>
      </c>
      <c r="AA10" s="313">
        <v>5550</v>
      </c>
    </row>
    <row r="11" spans="1:31" x14ac:dyDescent="0.25">
      <c r="B11" s="450" t="s">
        <v>303</v>
      </c>
      <c r="C11" s="460">
        <v>6086</v>
      </c>
      <c r="D11" s="460">
        <v>7310</v>
      </c>
      <c r="E11" s="460">
        <v>7196</v>
      </c>
      <c r="F11" s="460">
        <v>7673</v>
      </c>
      <c r="G11" s="460">
        <v>7753</v>
      </c>
      <c r="H11" s="460">
        <v>7273</v>
      </c>
      <c r="I11" s="460">
        <v>7472</v>
      </c>
      <c r="J11" s="460">
        <v>7149</v>
      </c>
      <c r="K11" s="460">
        <v>6956</v>
      </c>
      <c r="L11" s="460">
        <v>7548</v>
      </c>
      <c r="M11" s="460">
        <v>7981</v>
      </c>
      <c r="N11" s="460">
        <v>7759</v>
      </c>
      <c r="O11" s="460">
        <v>7293</v>
      </c>
      <c r="P11" s="460">
        <v>6807</v>
      </c>
      <c r="Q11" s="460">
        <v>6500</v>
      </c>
      <c r="R11" s="460">
        <v>6234</v>
      </c>
      <c r="S11" s="460">
        <v>5929</v>
      </c>
      <c r="T11" s="460">
        <v>5764</v>
      </c>
      <c r="U11" s="460">
        <v>5562</v>
      </c>
      <c r="V11" s="460">
        <v>5456</v>
      </c>
      <c r="W11" s="461">
        <v>5829</v>
      </c>
      <c r="X11" s="449">
        <v>5664</v>
      </c>
      <c r="Y11" s="449">
        <v>4923</v>
      </c>
      <c r="Z11" s="145">
        <v>4845</v>
      </c>
      <c r="AA11" s="313">
        <v>4773</v>
      </c>
    </row>
    <row r="12" spans="1:31" ht="15.75" customHeight="1" x14ac:dyDescent="0.25">
      <c r="B12" s="450" t="s">
        <v>302</v>
      </c>
      <c r="C12" s="460">
        <v>5722</v>
      </c>
      <c r="D12" s="460">
        <v>6508</v>
      </c>
      <c r="E12" s="460">
        <v>6200</v>
      </c>
      <c r="F12" s="460">
        <v>6460</v>
      </c>
      <c r="G12" s="460">
        <v>6350</v>
      </c>
      <c r="H12" s="460">
        <v>6058</v>
      </c>
      <c r="I12" s="460">
        <v>6166</v>
      </c>
      <c r="J12" s="460">
        <v>6157</v>
      </c>
      <c r="K12" s="460">
        <v>6050</v>
      </c>
      <c r="L12" s="460">
        <v>6812</v>
      </c>
      <c r="M12" s="460">
        <v>7245</v>
      </c>
      <c r="N12" s="460">
        <v>6723</v>
      </c>
      <c r="O12" s="460">
        <v>6109</v>
      </c>
      <c r="P12" s="460">
        <v>5404</v>
      </c>
      <c r="Q12" s="460">
        <v>5123</v>
      </c>
      <c r="R12" s="460">
        <v>5066</v>
      </c>
      <c r="S12" s="460">
        <v>4698</v>
      </c>
      <c r="T12" s="460">
        <v>4552</v>
      </c>
      <c r="U12" s="460">
        <v>4295</v>
      </c>
      <c r="V12" s="460">
        <v>4345</v>
      </c>
      <c r="W12" s="461">
        <v>4635</v>
      </c>
      <c r="X12" s="449">
        <v>4464</v>
      </c>
      <c r="Y12" s="449">
        <v>3822</v>
      </c>
      <c r="Z12" s="145">
        <v>3732</v>
      </c>
      <c r="AA12" s="313">
        <v>3780</v>
      </c>
    </row>
    <row r="13" spans="1:31" x14ac:dyDescent="0.25">
      <c r="B13" s="450" t="s">
        <v>301</v>
      </c>
      <c r="C13" s="460">
        <v>4430</v>
      </c>
      <c r="D13" s="460">
        <v>5466</v>
      </c>
      <c r="E13" s="460">
        <v>5507</v>
      </c>
      <c r="F13" s="460">
        <v>5736</v>
      </c>
      <c r="G13" s="460">
        <v>5572</v>
      </c>
      <c r="H13" s="460">
        <v>5118</v>
      </c>
      <c r="I13" s="460">
        <v>5269</v>
      </c>
      <c r="J13" s="460">
        <v>5223</v>
      </c>
      <c r="K13" s="460">
        <v>5233</v>
      </c>
      <c r="L13" s="460">
        <v>5909</v>
      </c>
      <c r="M13" s="460">
        <v>6451</v>
      </c>
      <c r="N13" s="460">
        <v>6174</v>
      </c>
      <c r="O13" s="460">
        <v>5589</v>
      </c>
      <c r="P13" s="460">
        <v>4982</v>
      </c>
      <c r="Q13" s="460">
        <v>4528</v>
      </c>
      <c r="R13" s="460">
        <v>4299</v>
      </c>
      <c r="S13" s="460">
        <v>3949</v>
      </c>
      <c r="T13" s="460">
        <v>3621</v>
      </c>
      <c r="U13" s="460">
        <v>3542</v>
      </c>
      <c r="V13" s="460">
        <v>3468</v>
      </c>
      <c r="W13" s="461">
        <v>3588</v>
      </c>
      <c r="X13" s="449">
        <v>3495</v>
      </c>
      <c r="Y13" s="449">
        <v>3018</v>
      </c>
      <c r="Z13" s="145">
        <v>3003</v>
      </c>
      <c r="AA13" s="313">
        <v>3072</v>
      </c>
    </row>
    <row r="14" spans="1:31" x14ac:dyDescent="0.25">
      <c r="B14" s="450" t="s">
        <v>300</v>
      </c>
      <c r="C14" s="460">
        <v>3395</v>
      </c>
      <c r="D14" s="460">
        <v>4213</v>
      </c>
      <c r="E14" s="460">
        <v>4234</v>
      </c>
      <c r="F14" s="460">
        <v>4416</v>
      </c>
      <c r="G14" s="460">
        <v>4758</v>
      </c>
      <c r="H14" s="460">
        <v>4625</v>
      </c>
      <c r="I14" s="460">
        <v>4875</v>
      </c>
      <c r="J14" s="460">
        <v>4765</v>
      </c>
      <c r="K14" s="460">
        <v>4301</v>
      </c>
      <c r="L14" s="460">
        <v>4871</v>
      </c>
      <c r="M14" s="460">
        <v>5208</v>
      </c>
      <c r="N14" s="460">
        <v>5209</v>
      </c>
      <c r="O14" s="460">
        <v>4743</v>
      </c>
      <c r="P14" s="460">
        <v>4401</v>
      </c>
      <c r="Q14" s="460">
        <v>4070</v>
      </c>
      <c r="R14" s="460">
        <v>3810</v>
      </c>
      <c r="S14" s="460">
        <v>3406</v>
      </c>
      <c r="T14" s="460">
        <v>3088</v>
      </c>
      <c r="U14" s="460">
        <v>2835</v>
      </c>
      <c r="V14" s="460">
        <v>2793</v>
      </c>
      <c r="W14" s="461">
        <v>2877</v>
      </c>
      <c r="X14" s="449">
        <v>2655</v>
      </c>
      <c r="Y14" s="449">
        <v>2361</v>
      </c>
      <c r="Z14" s="145">
        <v>2235</v>
      </c>
      <c r="AA14" s="313">
        <v>2355</v>
      </c>
    </row>
    <row r="15" spans="1:31" x14ac:dyDescent="0.25">
      <c r="B15" s="450" t="s">
        <v>299</v>
      </c>
      <c r="C15" s="460">
        <v>2516</v>
      </c>
      <c r="D15" s="460">
        <v>3115</v>
      </c>
      <c r="E15" s="460">
        <v>3163</v>
      </c>
      <c r="F15" s="460">
        <v>3374</v>
      </c>
      <c r="G15" s="460">
        <v>3621</v>
      </c>
      <c r="H15" s="460">
        <v>3575</v>
      </c>
      <c r="I15" s="460">
        <v>3854</v>
      </c>
      <c r="J15" s="460">
        <v>4079</v>
      </c>
      <c r="K15" s="460">
        <v>4147</v>
      </c>
      <c r="L15" s="460">
        <v>4391</v>
      </c>
      <c r="M15" s="460">
        <v>4559</v>
      </c>
      <c r="N15" s="460">
        <v>4267</v>
      </c>
      <c r="O15" s="460">
        <v>3965</v>
      </c>
      <c r="P15" s="460">
        <v>3515</v>
      </c>
      <c r="Q15" s="460">
        <v>3388</v>
      </c>
      <c r="R15" s="460">
        <v>3257</v>
      </c>
      <c r="S15" s="460">
        <v>2944</v>
      </c>
      <c r="T15" s="460">
        <v>2773</v>
      </c>
      <c r="U15" s="460">
        <v>2609</v>
      </c>
      <c r="V15" s="460">
        <v>2409</v>
      </c>
      <c r="W15" s="461">
        <v>2304</v>
      </c>
      <c r="X15" s="449">
        <v>2157</v>
      </c>
      <c r="Y15" s="449">
        <v>1710</v>
      </c>
      <c r="Z15" s="145">
        <v>1812</v>
      </c>
      <c r="AA15" s="313">
        <v>1860</v>
      </c>
    </row>
    <row r="16" spans="1:31" x14ac:dyDescent="0.25">
      <c r="B16" s="450" t="s">
        <v>298</v>
      </c>
      <c r="C16" s="460">
        <v>1665</v>
      </c>
      <c r="D16" s="460">
        <v>2156</v>
      </c>
      <c r="E16" s="460">
        <v>2246</v>
      </c>
      <c r="F16" s="460">
        <v>2456</v>
      </c>
      <c r="G16" s="460">
        <v>2604</v>
      </c>
      <c r="H16" s="460">
        <v>2645</v>
      </c>
      <c r="I16" s="460">
        <v>2977</v>
      </c>
      <c r="J16" s="460">
        <v>2984</v>
      </c>
      <c r="K16" s="460">
        <v>2959</v>
      </c>
      <c r="L16" s="460">
        <v>3347</v>
      </c>
      <c r="M16" s="460">
        <v>3753</v>
      </c>
      <c r="N16" s="460">
        <v>3649</v>
      </c>
      <c r="O16" s="460">
        <v>3424</v>
      </c>
      <c r="P16" s="460">
        <v>2895</v>
      </c>
      <c r="Q16" s="460">
        <v>2664</v>
      </c>
      <c r="R16" s="460">
        <v>2462</v>
      </c>
      <c r="S16" s="460">
        <v>2345</v>
      </c>
      <c r="T16" s="460">
        <v>2089</v>
      </c>
      <c r="U16" s="460">
        <v>1993</v>
      </c>
      <c r="V16" s="460">
        <v>2049</v>
      </c>
      <c r="W16" s="461">
        <v>1953</v>
      </c>
      <c r="X16" s="449">
        <v>1821</v>
      </c>
      <c r="Y16" s="449">
        <v>1443</v>
      </c>
      <c r="Z16" s="145">
        <v>1407</v>
      </c>
      <c r="AA16" s="313">
        <v>1446</v>
      </c>
    </row>
    <row r="17" spans="2:27" x14ac:dyDescent="0.25">
      <c r="B17" s="450" t="s">
        <v>297</v>
      </c>
      <c r="C17" s="460">
        <v>1074</v>
      </c>
      <c r="D17" s="460">
        <v>1401</v>
      </c>
      <c r="E17" s="460">
        <v>1518</v>
      </c>
      <c r="F17" s="460">
        <v>1575</v>
      </c>
      <c r="G17" s="460">
        <v>1736</v>
      </c>
      <c r="H17" s="460">
        <v>1788</v>
      </c>
      <c r="I17" s="460">
        <v>2125</v>
      </c>
      <c r="J17" s="460">
        <v>2210</v>
      </c>
      <c r="K17" s="460">
        <v>2182</v>
      </c>
      <c r="L17" s="460">
        <v>2430</v>
      </c>
      <c r="M17" s="460">
        <v>2656</v>
      </c>
      <c r="N17" s="460">
        <v>2603</v>
      </c>
      <c r="O17" s="460">
        <v>2417</v>
      </c>
      <c r="P17" s="460">
        <v>2301</v>
      </c>
      <c r="Q17" s="460">
        <v>2140</v>
      </c>
      <c r="R17" s="460">
        <v>1904</v>
      </c>
      <c r="S17" s="460">
        <v>1740</v>
      </c>
      <c r="T17" s="460">
        <v>1559</v>
      </c>
      <c r="U17" s="460">
        <v>1436</v>
      </c>
      <c r="V17" s="460">
        <v>1437</v>
      </c>
      <c r="W17" s="461">
        <v>1410</v>
      </c>
      <c r="X17" s="449">
        <v>1305</v>
      </c>
      <c r="Y17" s="449">
        <v>1113</v>
      </c>
      <c r="Z17" s="145">
        <v>1065</v>
      </c>
      <c r="AA17" s="313">
        <v>1068</v>
      </c>
    </row>
    <row r="18" spans="2:27" x14ac:dyDescent="0.25">
      <c r="B18" s="450" t="s">
        <v>296</v>
      </c>
      <c r="C18" s="459">
        <v>612</v>
      </c>
      <c r="D18" s="459">
        <v>944</v>
      </c>
      <c r="E18" s="460">
        <v>1045</v>
      </c>
      <c r="F18" s="460">
        <v>1067</v>
      </c>
      <c r="G18" s="460">
        <v>1167</v>
      </c>
      <c r="H18" s="460">
        <v>1244</v>
      </c>
      <c r="I18" s="460">
        <v>1506</v>
      </c>
      <c r="J18" s="460">
        <v>1501</v>
      </c>
      <c r="K18" s="460">
        <v>1569</v>
      </c>
      <c r="L18" s="460">
        <v>1763</v>
      </c>
      <c r="M18" s="460">
        <v>1950</v>
      </c>
      <c r="N18" s="460">
        <v>1787</v>
      </c>
      <c r="O18" s="460">
        <v>1602</v>
      </c>
      <c r="P18" s="460">
        <v>1381</v>
      </c>
      <c r="Q18" s="460">
        <v>1284</v>
      </c>
      <c r="R18" s="460">
        <v>1243</v>
      </c>
      <c r="S18" s="460">
        <v>1159</v>
      </c>
      <c r="T18" s="460">
        <v>1096</v>
      </c>
      <c r="U18" s="460">
        <v>1003</v>
      </c>
      <c r="V18" s="460">
        <v>972</v>
      </c>
      <c r="W18" s="461">
        <v>870</v>
      </c>
      <c r="X18" s="449">
        <v>822</v>
      </c>
      <c r="Y18" s="449">
        <v>702</v>
      </c>
      <c r="Z18" s="145">
        <v>762</v>
      </c>
      <c r="AA18" s="313">
        <v>696</v>
      </c>
    </row>
    <row r="19" spans="2:27" ht="14.25" customHeight="1" x14ac:dyDescent="0.25">
      <c r="B19" s="450" t="s">
        <v>295</v>
      </c>
      <c r="C19" s="459">
        <v>371</v>
      </c>
      <c r="D19" s="459">
        <v>568</v>
      </c>
      <c r="E19" s="459">
        <v>641</v>
      </c>
      <c r="F19" s="459">
        <v>679</v>
      </c>
      <c r="G19" s="459">
        <v>759</v>
      </c>
      <c r="H19" s="459">
        <v>910</v>
      </c>
      <c r="I19" s="460">
        <v>1123</v>
      </c>
      <c r="J19" s="460">
        <v>1128</v>
      </c>
      <c r="K19" s="460">
        <v>1164</v>
      </c>
      <c r="L19" s="460">
        <v>1236</v>
      </c>
      <c r="M19" s="460">
        <v>1409</v>
      </c>
      <c r="N19" s="460">
        <v>1296</v>
      </c>
      <c r="O19" s="460">
        <v>1008</v>
      </c>
      <c r="P19" s="459">
        <v>787</v>
      </c>
      <c r="Q19" s="459">
        <v>632</v>
      </c>
      <c r="R19" s="459">
        <v>560</v>
      </c>
      <c r="S19" s="459">
        <v>468</v>
      </c>
      <c r="T19" s="459">
        <v>440</v>
      </c>
      <c r="U19" s="459">
        <v>425</v>
      </c>
      <c r="V19" s="459">
        <v>428</v>
      </c>
      <c r="W19" s="458">
        <v>435</v>
      </c>
      <c r="X19" s="449">
        <v>363</v>
      </c>
      <c r="Y19" s="449">
        <v>315</v>
      </c>
      <c r="Z19" s="145">
        <v>369</v>
      </c>
      <c r="AA19" s="313">
        <v>372</v>
      </c>
    </row>
    <row r="20" spans="2:27" x14ac:dyDescent="0.25">
      <c r="B20" s="450" t="s">
        <v>294</v>
      </c>
      <c r="C20" s="459">
        <v>387</v>
      </c>
      <c r="D20" s="459">
        <v>646</v>
      </c>
      <c r="E20" s="459">
        <v>835</v>
      </c>
      <c r="F20" s="459">
        <v>833</v>
      </c>
      <c r="G20" s="459">
        <v>752</v>
      </c>
      <c r="H20" s="459">
        <v>987</v>
      </c>
      <c r="I20" s="460">
        <v>1368</v>
      </c>
      <c r="J20" s="460">
        <v>1487</v>
      </c>
      <c r="K20" s="460">
        <v>1333</v>
      </c>
      <c r="L20" s="460">
        <v>1323</v>
      </c>
      <c r="M20" s="460">
        <v>1427</v>
      </c>
      <c r="N20" s="460">
        <v>1143</v>
      </c>
      <c r="O20" s="459">
        <v>843</v>
      </c>
      <c r="P20" s="459">
        <v>592</v>
      </c>
      <c r="Q20" s="459">
        <v>449</v>
      </c>
      <c r="R20" s="459">
        <v>355</v>
      </c>
      <c r="S20" s="459">
        <v>330</v>
      </c>
      <c r="T20" s="459">
        <v>294</v>
      </c>
      <c r="U20" s="459">
        <v>283</v>
      </c>
      <c r="V20" s="459">
        <v>320</v>
      </c>
      <c r="W20" s="458">
        <v>279</v>
      </c>
      <c r="X20" s="449">
        <v>270</v>
      </c>
      <c r="Y20" s="449">
        <v>228</v>
      </c>
      <c r="Z20" s="145">
        <v>246</v>
      </c>
      <c r="AA20" s="313">
        <v>273</v>
      </c>
    </row>
    <row r="21" spans="2:27" ht="15" customHeight="1" x14ac:dyDescent="0.25">
      <c r="B21" s="450" t="s">
        <v>293</v>
      </c>
      <c r="C21" s="459">
        <v>225</v>
      </c>
      <c r="D21" s="459">
        <v>515</v>
      </c>
      <c r="E21" s="459">
        <v>780</v>
      </c>
      <c r="F21" s="459">
        <v>848</v>
      </c>
      <c r="G21" s="459">
        <v>872</v>
      </c>
      <c r="H21" s="460">
        <v>1406</v>
      </c>
      <c r="I21" s="460">
        <v>2195</v>
      </c>
      <c r="J21" s="460">
        <v>2012</v>
      </c>
      <c r="K21" s="460">
        <v>1469</v>
      </c>
      <c r="L21" s="460">
        <v>1210</v>
      </c>
      <c r="M21" s="460">
        <v>1111</v>
      </c>
      <c r="N21" s="459">
        <v>739</v>
      </c>
      <c r="O21" s="459">
        <v>443</v>
      </c>
      <c r="P21" s="459">
        <v>275</v>
      </c>
      <c r="Q21" s="459">
        <v>207</v>
      </c>
      <c r="R21" s="459">
        <v>115</v>
      </c>
      <c r="S21" s="459">
        <v>104</v>
      </c>
      <c r="T21" s="459">
        <v>91</v>
      </c>
      <c r="U21" s="459">
        <v>98</v>
      </c>
      <c r="V21" s="459">
        <v>90</v>
      </c>
      <c r="W21" s="458">
        <v>87</v>
      </c>
      <c r="X21" s="449">
        <v>84</v>
      </c>
      <c r="Y21" s="449">
        <v>93</v>
      </c>
      <c r="Z21" s="145">
        <v>93</v>
      </c>
      <c r="AA21" s="313">
        <v>90</v>
      </c>
    </row>
    <row r="22" spans="2:27" ht="13" thickBot="1" x14ac:dyDescent="0.3">
      <c r="B22" s="457" t="s">
        <v>53</v>
      </c>
      <c r="C22" s="456">
        <v>128107</v>
      </c>
      <c r="D22" s="456">
        <v>148142</v>
      </c>
      <c r="E22" s="456">
        <v>150526</v>
      </c>
      <c r="F22" s="456">
        <v>156250</v>
      </c>
      <c r="G22" s="456">
        <v>157032</v>
      </c>
      <c r="H22" s="456">
        <v>154411</v>
      </c>
      <c r="I22" s="456">
        <v>167420</v>
      </c>
      <c r="J22" s="456">
        <v>173791</v>
      </c>
      <c r="K22" s="456">
        <v>178533</v>
      </c>
      <c r="L22" s="456">
        <v>198738</v>
      </c>
      <c r="M22" s="456">
        <v>212485</v>
      </c>
      <c r="N22" s="456">
        <v>207330</v>
      </c>
      <c r="O22" s="456">
        <v>201187</v>
      </c>
      <c r="P22" s="456">
        <v>192257</v>
      </c>
      <c r="Q22" s="456">
        <v>186477</v>
      </c>
      <c r="R22" s="456">
        <v>182537</v>
      </c>
      <c r="S22" s="456">
        <v>176938</v>
      </c>
      <c r="T22" s="456">
        <v>170037</v>
      </c>
      <c r="U22" s="456">
        <v>154608</v>
      </c>
      <c r="V22" s="456">
        <v>149229</v>
      </c>
      <c r="W22" s="455">
        <v>148905</v>
      </c>
      <c r="X22" s="454">
        <v>146994</v>
      </c>
      <c r="Y22" s="454">
        <v>129711</v>
      </c>
      <c r="Z22" s="139">
        <v>120918</v>
      </c>
      <c r="AA22" s="326">
        <v>121782</v>
      </c>
    </row>
    <row r="23" spans="2:27" x14ac:dyDescent="0.25">
      <c r="W23" s="322"/>
    </row>
    <row r="24" spans="2:27" ht="13" thickBot="1" x14ac:dyDescent="0.3"/>
    <row r="25" spans="2:27" ht="13" x14ac:dyDescent="0.3">
      <c r="B25" s="310"/>
      <c r="C25" s="440">
        <v>2006</v>
      </c>
      <c r="D25" s="440">
        <v>2007</v>
      </c>
      <c r="E25" s="440">
        <v>2008</v>
      </c>
      <c r="F25" s="440">
        <v>2009</v>
      </c>
      <c r="G25" s="440">
        <v>2010</v>
      </c>
      <c r="H25" s="440">
        <v>2011</v>
      </c>
      <c r="I25" s="453">
        <v>2012</v>
      </c>
      <c r="J25" s="453">
        <v>2013</v>
      </c>
      <c r="K25" s="453">
        <v>2014</v>
      </c>
      <c r="L25" s="453">
        <v>2015</v>
      </c>
      <c r="M25" s="453">
        <v>2016</v>
      </c>
      <c r="N25" s="453">
        <v>2017</v>
      </c>
      <c r="O25" s="453">
        <v>2018</v>
      </c>
      <c r="P25" s="453">
        <v>2019</v>
      </c>
      <c r="Q25" s="452">
        <v>2020</v>
      </c>
      <c r="R25" s="452">
        <v>2021</v>
      </c>
      <c r="S25" s="452">
        <v>2022</v>
      </c>
      <c r="T25" s="452">
        <v>2023</v>
      </c>
      <c r="U25" s="451">
        <v>2024</v>
      </c>
    </row>
    <row r="26" spans="2:27" x14ac:dyDescent="0.25">
      <c r="B26" s="450" t="s">
        <v>292</v>
      </c>
      <c r="C26" s="145">
        <v>109115</v>
      </c>
      <c r="D26" s="145">
        <v>115618</v>
      </c>
      <c r="E26" s="145">
        <v>121163</v>
      </c>
      <c r="F26" s="145">
        <v>134826</v>
      </c>
      <c r="G26" s="145">
        <v>143181</v>
      </c>
      <c r="H26" s="145">
        <v>141857</v>
      </c>
      <c r="I26" s="145">
        <v>141226</v>
      </c>
      <c r="J26" s="145">
        <v>137869</v>
      </c>
      <c r="K26" s="145">
        <v>135122</v>
      </c>
      <c r="L26" s="145">
        <v>133283</v>
      </c>
      <c r="M26" s="145">
        <v>130426</v>
      </c>
      <c r="N26" s="145">
        <v>125858</v>
      </c>
      <c r="O26" s="145">
        <v>112420</v>
      </c>
      <c r="P26" s="145">
        <v>107475</v>
      </c>
      <c r="Q26" s="449">
        <v>106212</v>
      </c>
      <c r="R26" s="449">
        <v>105558</v>
      </c>
      <c r="S26" s="449">
        <v>94332</v>
      </c>
      <c r="T26" s="449">
        <v>87345</v>
      </c>
      <c r="U26" s="144">
        <v>88527</v>
      </c>
    </row>
    <row r="27" spans="2:27" ht="13" thickBot="1" x14ac:dyDescent="0.3">
      <c r="B27" s="311" t="s">
        <v>291</v>
      </c>
      <c r="C27" s="433">
        <v>0.65169999999999995</v>
      </c>
      <c r="D27" s="433">
        <v>0.6653</v>
      </c>
      <c r="E27" s="433">
        <v>0.67869999999999997</v>
      </c>
      <c r="F27" s="433">
        <v>0.6784</v>
      </c>
      <c r="G27" s="433">
        <v>0.67379999999999995</v>
      </c>
      <c r="H27" s="433">
        <v>0.68420000000000003</v>
      </c>
      <c r="I27" s="433">
        <v>0.70199999999999996</v>
      </c>
      <c r="J27" s="433">
        <v>0.71709999999999996</v>
      </c>
      <c r="K27" s="433">
        <v>0.72460000000000002</v>
      </c>
      <c r="L27" s="433">
        <v>0.73019999999999996</v>
      </c>
      <c r="M27" s="433">
        <v>0.73709999999999998</v>
      </c>
      <c r="N27" s="433">
        <v>0.74019999999999997</v>
      </c>
      <c r="O27" s="433">
        <v>0.72709999999999997</v>
      </c>
      <c r="P27" s="433">
        <v>0.72019999999999995</v>
      </c>
      <c r="Q27" s="877">
        <v>0.71330000000000005</v>
      </c>
      <c r="R27" s="448">
        <v>0.71809999999999996</v>
      </c>
      <c r="S27" s="448">
        <v>0.72719999999999996</v>
      </c>
      <c r="T27" s="448">
        <v>0.7223490299211035</v>
      </c>
      <c r="U27" s="447">
        <v>0.72693008819037297</v>
      </c>
    </row>
    <row r="28" spans="2:27" ht="13" x14ac:dyDescent="0.3">
      <c r="B28" s="2" t="s">
        <v>655</v>
      </c>
    </row>
    <row r="29" spans="2:27" s="668" customFormat="1" x14ac:dyDescent="0.25">
      <c r="B29" s="847" t="s">
        <v>601</v>
      </c>
    </row>
    <row r="30" spans="2:27" ht="13" x14ac:dyDescent="0.3">
      <c r="B30" s="2" t="s">
        <v>57</v>
      </c>
    </row>
    <row r="31" spans="2:27" x14ac:dyDescent="0.25">
      <c r="B31" s="3" t="s">
        <v>290</v>
      </c>
    </row>
  </sheetData>
  <hyperlinks>
    <hyperlink ref="A2" location="index!A1" display="index" xr:uid="{57B55A7C-B02E-4308-A784-8CAFA1AFAB36}"/>
  </hyperlinks>
  <pageMargins left="0.7" right="0.7" top="0.75" bottom="0.75" header="0.3" footer="0.3"/>
  <pageSetup paperSize="8" scale="45" orientation="landscape" r:id="rId1"/>
  <headerFooter>
    <oddHeader>&amp;C&amp;"Calibri"&amp;10&amp;K000000 [UNCLASSIFIED]&amp;1#_x000D_</oddHeader>
    <oddFooter>&amp;C_x000D_&amp;1#&amp;"Calibri"&amp;10&amp;K000000 [UNCLASSIFIED]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4CECB-8B9E-4559-A3E1-496DC34FFB52}">
  <dimension ref="A1:R34"/>
  <sheetViews>
    <sheetView workbookViewId="0"/>
  </sheetViews>
  <sheetFormatPr defaultRowHeight="14.5" x14ac:dyDescent="0.35"/>
  <cols>
    <col min="2" max="2" width="15.453125" customWidth="1"/>
    <col min="3" max="3" width="21.54296875" customWidth="1"/>
    <col min="14" max="14" width="22.6328125" bestFit="1" customWidth="1"/>
  </cols>
  <sheetData>
    <row r="1" spans="1:18" ht="15.5" x14ac:dyDescent="0.35">
      <c r="A1" s="347" t="s">
        <v>136</v>
      </c>
      <c r="B1" s="1"/>
    </row>
    <row r="2" spans="1:18" x14ac:dyDescent="0.35">
      <c r="B2" s="2" t="s">
        <v>268</v>
      </c>
    </row>
    <row r="3" spans="1:18" ht="15" thickBot="1" x14ac:dyDescent="0.4"/>
    <row r="4" spans="1:18" x14ac:dyDescent="0.35">
      <c r="B4" s="920" t="s">
        <v>93</v>
      </c>
      <c r="C4" s="921"/>
      <c r="D4" s="51">
        <v>2023</v>
      </c>
      <c r="E4" s="51">
        <v>2024</v>
      </c>
      <c r="F4" s="918" t="s">
        <v>605</v>
      </c>
      <c r="G4" s="919"/>
      <c r="H4" s="3"/>
    </row>
    <row r="5" spans="1:18" ht="25.5" thickBot="1" x14ac:dyDescent="0.55000000000000004">
      <c r="B5" s="52"/>
      <c r="C5" s="53"/>
      <c r="D5" s="54"/>
      <c r="E5" s="54"/>
      <c r="F5" s="55" t="s">
        <v>536</v>
      </c>
      <c r="G5" s="56" t="s">
        <v>94</v>
      </c>
      <c r="H5" s="57"/>
    </row>
    <row r="6" spans="1:18" x14ac:dyDescent="0.35">
      <c r="B6" s="58" t="s">
        <v>95</v>
      </c>
      <c r="C6" s="59"/>
      <c r="D6" s="60">
        <v>120918</v>
      </c>
      <c r="E6" s="60">
        <v>121779</v>
      </c>
      <c r="F6" s="61">
        <v>861</v>
      </c>
      <c r="G6" s="62">
        <v>7.1205279610976032E-3</v>
      </c>
      <c r="H6" s="3"/>
      <c r="I6" s="315"/>
      <c r="J6" s="768"/>
    </row>
    <row r="7" spans="1:18" x14ac:dyDescent="0.35">
      <c r="B7" s="63" t="s">
        <v>96</v>
      </c>
      <c r="C7" s="64" t="s">
        <v>97</v>
      </c>
      <c r="D7" s="65">
        <v>75855</v>
      </c>
      <c r="E7" s="65">
        <v>75435</v>
      </c>
      <c r="F7" s="66">
        <v>-420</v>
      </c>
      <c r="G7" s="67">
        <v>-5.53687957286929E-3</v>
      </c>
      <c r="H7" s="779"/>
      <c r="I7" s="315"/>
      <c r="J7" s="768"/>
    </row>
    <row r="8" spans="1:18" x14ac:dyDescent="0.35">
      <c r="B8" s="68"/>
      <c r="C8" s="69" t="s">
        <v>98</v>
      </c>
      <c r="D8" s="85">
        <v>43866</v>
      </c>
      <c r="E8" s="85">
        <v>44844</v>
      </c>
      <c r="F8" s="66">
        <v>978</v>
      </c>
      <c r="G8" s="67">
        <v>2.2295171659143756E-2</v>
      </c>
      <c r="H8" s="779"/>
      <c r="I8" s="315"/>
      <c r="J8" s="768"/>
    </row>
    <row r="9" spans="1:18" x14ac:dyDescent="0.35">
      <c r="B9" s="71"/>
      <c r="C9" s="72" t="s">
        <v>126</v>
      </c>
      <c r="D9" s="73">
        <v>1197</v>
      </c>
      <c r="E9" s="73">
        <v>1500</v>
      </c>
      <c r="F9" s="74">
        <v>303</v>
      </c>
      <c r="G9" s="67">
        <v>0.25313283208020049</v>
      </c>
      <c r="H9" s="806"/>
      <c r="I9" s="315"/>
      <c r="J9" s="768"/>
    </row>
    <row r="10" spans="1:18" x14ac:dyDescent="0.35">
      <c r="B10" s="63" t="s">
        <v>99</v>
      </c>
      <c r="C10" s="92" t="s">
        <v>100</v>
      </c>
      <c r="D10" s="88">
        <v>26</v>
      </c>
      <c r="E10" s="88">
        <v>26</v>
      </c>
      <c r="F10" s="75"/>
      <c r="G10" s="76"/>
      <c r="H10" s="3"/>
      <c r="I10" s="315"/>
      <c r="J10" s="768"/>
    </row>
    <row r="11" spans="1:18" x14ac:dyDescent="0.35">
      <c r="B11" s="68"/>
      <c r="C11" s="92" t="s">
        <v>101</v>
      </c>
      <c r="D11" s="75">
        <v>22</v>
      </c>
      <c r="E11" s="75">
        <v>22</v>
      </c>
      <c r="F11" s="77"/>
      <c r="G11" s="78"/>
      <c r="H11" s="3"/>
      <c r="I11" s="315"/>
      <c r="J11" s="768"/>
    </row>
    <row r="12" spans="1:18" x14ac:dyDescent="0.35">
      <c r="B12" s="68"/>
      <c r="C12" s="103" t="s">
        <v>102</v>
      </c>
      <c r="D12" s="79">
        <v>32460</v>
      </c>
      <c r="E12" s="79">
        <v>34368</v>
      </c>
      <c r="F12" s="66">
        <v>1908</v>
      </c>
      <c r="G12" s="67">
        <v>5.8780036968576713E-2</v>
      </c>
      <c r="H12" s="3"/>
      <c r="I12" s="315"/>
      <c r="J12" s="768"/>
    </row>
    <row r="13" spans="1:18" x14ac:dyDescent="0.35">
      <c r="B13" s="68"/>
      <c r="C13" s="92" t="s">
        <v>103</v>
      </c>
      <c r="D13" s="80">
        <v>54885</v>
      </c>
      <c r="E13" s="80">
        <v>54159</v>
      </c>
      <c r="F13" s="66">
        <v>-726</v>
      </c>
      <c r="G13" s="67">
        <v>-1.32276578300082E-2</v>
      </c>
      <c r="H13" s="3"/>
      <c r="I13" s="315"/>
      <c r="J13" s="768"/>
      <c r="Q13" s="124"/>
      <c r="R13" s="124"/>
    </row>
    <row r="14" spans="1:18" x14ac:dyDescent="0.35">
      <c r="B14" s="68"/>
      <c r="C14" s="92" t="s">
        <v>104</v>
      </c>
      <c r="D14" s="80">
        <v>31035</v>
      </c>
      <c r="E14" s="80">
        <v>30759</v>
      </c>
      <c r="F14" s="66">
        <v>-276</v>
      </c>
      <c r="G14" s="67">
        <v>-8.8931851135814408E-3</v>
      </c>
      <c r="H14" s="3"/>
      <c r="I14" s="315"/>
      <c r="J14" s="768"/>
      <c r="Q14" s="124"/>
      <c r="R14" s="124"/>
    </row>
    <row r="15" spans="1:18" x14ac:dyDescent="0.35">
      <c r="B15" s="68"/>
      <c r="C15" s="72" t="s">
        <v>105</v>
      </c>
      <c r="D15" s="82">
        <v>2535</v>
      </c>
      <c r="E15" s="82">
        <v>2499</v>
      </c>
      <c r="F15" s="74">
        <v>-36</v>
      </c>
      <c r="G15" s="83">
        <v>-1.4201183431952662E-2</v>
      </c>
      <c r="H15" s="3"/>
      <c r="I15" s="315"/>
      <c r="J15" s="768"/>
      <c r="Q15" s="124"/>
      <c r="R15" s="124"/>
    </row>
    <row r="16" spans="1:18" x14ac:dyDescent="0.35">
      <c r="B16" s="68"/>
      <c r="C16" s="103" t="s">
        <v>106</v>
      </c>
      <c r="D16" s="84">
        <v>26.845304552785013</v>
      </c>
      <c r="E16" s="84">
        <v>28.220224165537626</v>
      </c>
      <c r="F16" s="85"/>
      <c r="G16" s="86"/>
      <c r="H16" s="87"/>
      <c r="I16" s="769"/>
      <c r="J16" s="769"/>
      <c r="Q16" s="124"/>
      <c r="R16" s="124"/>
    </row>
    <row r="17" spans="2:18" x14ac:dyDescent="0.35">
      <c r="B17" s="68"/>
      <c r="C17" s="92" t="s">
        <v>107</v>
      </c>
      <c r="D17" s="84">
        <v>45.391390646321796</v>
      </c>
      <c r="E17" s="84">
        <v>44.470993964773989</v>
      </c>
      <c r="F17" s="85"/>
      <c r="G17" s="86"/>
      <c r="H17" s="3"/>
      <c r="I17" s="769"/>
      <c r="J17" s="769"/>
      <c r="Q17" s="124"/>
      <c r="R17" s="124"/>
    </row>
    <row r="18" spans="2:18" x14ac:dyDescent="0.35">
      <c r="B18" s="68"/>
      <c r="C18" s="92" t="s">
        <v>108</v>
      </c>
      <c r="D18" s="84">
        <v>25.66679072075425</v>
      </c>
      <c r="E18" s="84">
        <v>25.256805025249413</v>
      </c>
      <c r="F18" s="85"/>
      <c r="G18" s="86"/>
      <c r="H18" s="3"/>
      <c r="I18" s="769"/>
      <c r="J18" s="769"/>
    </row>
    <row r="19" spans="2:18" x14ac:dyDescent="0.35">
      <c r="B19" s="71"/>
      <c r="C19" s="72" t="s">
        <v>109</v>
      </c>
      <c r="D19" s="84">
        <v>2.0965140801389404</v>
      </c>
      <c r="E19" s="84">
        <v>2.0519768444389701</v>
      </c>
      <c r="F19" s="85"/>
      <c r="G19" s="86"/>
      <c r="H19" s="3"/>
      <c r="I19" s="769"/>
      <c r="J19" s="769"/>
    </row>
    <row r="20" spans="2:18" x14ac:dyDescent="0.35">
      <c r="B20" s="63" t="s">
        <v>110</v>
      </c>
      <c r="C20" s="103" t="s">
        <v>111</v>
      </c>
      <c r="D20" s="89">
        <v>64.221207760631174</v>
      </c>
      <c r="E20" s="89">
        <v>63.701532246144751</v>
      </c>
      <c r="F20" s="90"/>
      <c r="G20" s="91"/>
      <c r="H20" s="3"/>
      <c r="I20" s="124"/>
    </row>
    <row r="21" spans="2:18" x14ac:dyDescent="0.35">
      <c r="B21" s="68"/>
      <c r="C21" s="92" t="s">
        <v>112</v>
      </c>
      <c r="D21" s="94">
        <v>16.377214310524487</v>
      </c>
      <c r="E21" s="94">
        <v>17.147854362713701</v>
      </c>
      <c r="F21" s="93"/>
      <c r="G21" s="86"/>
      <c r="H21" s="3"/>
      <c r="I21" s="124"/>
    </row>
    <row r="22" spans="2:18" x14ac:dyDescent="0.35">
      <c r="B22" s="68"/>
      <c r="C22" s="92" t="s">
        <v>113</v>
      </c>
      <c r="D22" s="94">
        <v>9.0185084106584625</v>
      </c>
      <c r="E22" s="94">
        <v>9.393013745873775</v>
      </c>
      <c r="F22" s="93"/>
      <c r="G22" s="86"/>
      <c r="H22" s="3"/>
      <c r="I22" s="124"/>
    </row>
    <row r="23" spans="2:18" x14ac:dyDescent="0.35">
      <c r="B23" s="68"/>
      <c r="C23" s="92" t="s">
        <v>114</v>
      </c>
      <c r="D23" s="94">
        <v>18.10648538679105</v>
      </c>
      <c r="E23" s="94">
        <v>18.862393457161158</v>
      </c>
      <c r="F23" s="93"/>
      <c r="G23" s="86"/>
      <c r="H23" s="3"/>
      <c r="I23" s="124"/>
    </row>
    <row r="24" spans="2:18" ht="15" thickBot="1" x14ac:dyDescent="0.4">
      <c r="B24" s="95"/>
      <c r="C24" s="96" t="s">
        <v>115</v>
      </c>
      <c r="D24" s="97">
        <v>4.6767230685257779</v>
      </c>
      <c r="E24" s="97">
        <v>4.8726412770360152</v>
      </c>
      <c r="F24" s="98"/>
      <c r="G24" s="99"/>
      <c r="H24" s="3"/>
      <c r="I24" s="124"/>
    </row>
    <row r="25" spans="2:18" x14ac:dyDescent="0.35">
      <c r="B25" s="2" t="s">
        <v>655</v>
      </c>
      <c r="C25" s="3"/>
      <c r="D25" s="100"/>
      <c r="E25" s="104"/>
      <c r="F25" s="3"/>
      <c r="G25" s="101"/>
      <c r="H25" s="3"/>
    </row>
    <row r="26" spans="2:18" s="419" customFormat="1" x14ac:dyDescent="0.35">
      <c r="B26" s="852" t="s">
        <v>633</v>
      </c>
      <c r="C26" s="668"/>
      <c r="D26" s="853"/>
      <c r="E26" s="853"/>
      <c r="F26" s="668"/>
      <c r="G26" s="101"/>
      <c r="H26" s="668"/>
    </row>
    <row r="27" spans="2:18" x14ac:dyDescent="0.35">
      <c r="B27" s="2" t="s">
        <v>57</v>
      </c>
      <c r="C27" s="3"/>
      <c r="D27" s="70"/>
      <c r="E27" s="70"/>
      <c r="F27" s="70"/>
      <c r="G27" s="101"/>
      <c r="H27" s="3"/>
    </row>
    <row r="28" spans="2:18" x14ac:dyDescent="0.35">
      <c r="B28" s="3" t="s">
        <v>116</v>
      </c>
      <c r="C28" s="3"/>
      <c r="D28" s="70"/>
      <c r="E28" s="70"/>
      <c r="F28" s="70"/>
      <c r="G28" s="101"/>
      <c r="H28" s="3"/>
    </row>
    <row r="29" spans="2:18" x14ac:dyDescent="0.35">
      <c r="B29" s="3" t="s">
        <v>634</v>
      </c>
      <c r="C29" s="3"/>
      <c r="D29" s="70"/>
      <c r="E29" s="70"/>
      <c r="F29" s="70"/>
      <c r="G29" s="101"/>
      <c r="H29" s="3"/>
    </row>
    <row r="30" spans="2:18" x14ac:dyDescent="0.35">
      <c r="B30" s="3" t="s">
        <v>635</v>
      </c>
      <c r="C30" s="3"/>
      <c r="D30" s="70"/>
      <c r="E30" s="70"/>
      <c r="F30" s="70"/>
      <c r="G30" s="101"/>
      <c r="H30" s="3"/>
    </row>
    <row r="31" spans="2:18" x14ac:dyDescent="0.35">
      <c r="B31" s="3" t="s">
        <v>636</v>
      </c>
      <c r="C31" s="3"/>
      <c r="D31" s="70"/>
      <c r="E31" s="70"/>
      <c r="F31" s="70"/>
      <c r="G31" s="101"/>
      <c r="H31" s="3"/>
    </row>
    <row r="32" spans="2:18" x14ac:dyDescent="0.35">
      <c r="B32" s="102" t="s">
        <v>656</v>
      </c>
      <c r="C32" s="3"/>
      <c r="D32" s="70"/>
      <c r="E32" s="70"/>
      <c r="F32" s="70"/>
      <c r="G32" s="101"/>
      <c r="H32" s="3"/>
    </row>
    <row r="33" spans="2:8" x14ac:dyDescent="0.35">
      <c r="B33" s="770"/>
      <c r="C33" s="3"/>
      <c r="D33" s="70"/>
      <c r="E33" s="70"/>
      <c r="F33" s="70"/>
      <c r="G33" s="101"/>
      <c r="H33" s="3"/>
    </row>
    <row r="34" spans="2:8" x14ac:dyDescent="0.35">
      <c r="B34" s="770"/>
    </row>
  </sheetData>
  <mergeCells count="2">
    <mergeCell ref="F4:G4"/>
    <mergeCell ref="B4:C4"/>
  </mergeCells>
  <hyperlinks>
    <hyperlink ref="A1" location="index!A1" display="index" xr:uid="{4CAA352D-FC07-4BCD-A7B1-4CAA32DE63C3}"/>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57B6A-D883-4E06-9F39-E6F552730336}">
  <dimension ref="A1:G37"/>
  <sheetViews>
    <sheetView workbookViewId="0"/>
  </sheetViews>
  <sheetFormatPr defaultRowHeight="14.5" x14ac:dyDescent="0.35"/>
  <cols>
    <col min="2" max="2" width="13" customWidth="1"/>
    <col min="3" max="3" width="22.08984375" customWidth="1"/>
  </cols>
  <sheetData>
    <row r="1" spans="1:7" x14ac:dyDescent="0.35">
      <c r="A1" s="153" t="s">
        <v>141</v>
      </c>
      <c r="B1" s="3"/>
    </row>
    <row r="2" spans="1:7" x14ac:dyDescent="0.35">
      <c r="A2" s="347" t="s">
        <v>136</v>
      </c>
      <c r="B2" s="2" t="s">
        <v>269</v>
      </c>
    </row>
    <row r="3" spans="1:7" ht="15" thickBot="1" x14ac:dyDescent="0.4"/>
    <row r="4" spans="1:7" x14ac:dyDescent="0.35">
      <c r="B4" s="105" t="s">
        <v>117</v>
      </c>
      <c r="C4" s="106"/>
      <c r="D4" s="922">
        <v>2023</v>
      </c>
      <c r="E4" s="922">
        <v>2024</v>
      </c>
      <c r="F4" s="918" t="s">
        <v>605</v>
      </c>
      <c r="G4" s="919"/>
    </row>
    <row r="5" spans="1:7" ht="15" thickBot="1" x14ac:dyDescent="0.4">
      <c r="B5" s="107"/>
      <c r="C5" s="108"/>
      <c r="D5" s="923"/>
      <c r="E5" s="923"/>
      <c r="F5" s="55" t="s">
        <v>536</v>
      </c>
      <c r="G5" s="56" t="s">
        <v>94</v>
      </c>
    </row>
    <row r="6" spans="1:7" x14ac:dyDescent="0.35">
      <c r="B6" s="109" t="s">
        <v>95</v>
      </c>
      <c r="C6" s="59"/>
      <c r="D6" s="110">
        <v>27879</v>
      </c>
      <c r="E6" s="110">
        <v>31473</v>
      </c>
      <c r="F6" s="61">
        <v>3594</v>
      </c>
      <c r="G6" s="62">
        <v>0.12891423652211301</v>
      </c>
    </row>
    <row r="7" spans="1:7" x14ac:dyDescent="0.35">
      <c r="B7" s="63" t="s">
        <v>96</v>
      </c>
      <c r="C7" s="111" t="s">
        <v>97</v>
      </c>
      <c r="D7" s="112">
        <v>16233</v>
      </c>
      <c r="E7" s="112">
        <v>18288</v>
      </c>
      <c r="F7" s="66">
        <v>2055</v>
      </c>
      <c r="G7" s="67">
        <v>0.12659397523563112</v>
      </c>
    </row>
    <row r="8" spans="1:7" x14ac:dyDescent="0.35">
      <c r="B8" s="68"/>
      <c r="C8" s="69" t="s">
        <v>98</v>
      </c>
      <c r="D8" s="66">
        <v>11286</v>
      </c>
      <c r="E8" s="66">
        <v>12777</v>
      </c>
      <c r="F8" s="66">
        <v>1491</v>
      </c>
      <c r="G8" s="67">
        <v>0.13211057947900054</v>
      </c>
    </row>
    <row r="9" spans="1:7" x14ac:dyDescent="0.35">
      <c r="B9" s="68"/>
      <c r="C9" s="69" t="s">
        <v>126</v>
      </c>
      <c r="D9" s="74">
        <v>360</v>
      </c>
      <c r="E9" s="74">
        <v>408</v>
      </c>
      <c r="F9" s="74">
        <v>48</v>
      </c>
      <c r="G9" s="67">
        <v>0.13333333333333333</v>
      </c>
    </row>
    <row r="10" spans="1:7" x14ac:dyDescent="0.35">
      <c r="B10" s="63" t="s">
        <v>99</v>
      </c>
      <c r="C10" s="64" t="s">
        <v>100</v>
      </c>
      <c r="D10" s="113">
        <v>22</v>
      </c>
      <c r="E10" s="113">
        <v>22</v>
      </c>
      <c r="F10" s="75"/>
      <c r="G10" s="76"/>
    </row>
    <row r="11" spans="1:7" x14ac:dyDescent="0.35">
      <c r="B11" s="68"/>
      <c r="C11" s="69" t="s">
        <v>101</v>
      </c>
      <c r="D11" s="114">
        <v>20</v>
      </c>
      <c r="E11" s="114">
        <v>20</v>
      </c>
      <c r="F11" s="77"/>
      <c r="G11" s="78"/>
    </row>
    <row r="12" spans="1:7" x14ac:dyDescent="0.35">
      <c r="B12" s="68"/>
      <c r="C12" s="64" t="s">
        <v>102</v>
      </c>
      <c r="D12" s="112">
        <v>18975</v>
      </c>
      <c r="E12" s="112">
        <v>21249</v>
      </c>
      <c r="F12" s="66">
        <v>2274</v>
      </c>
      <c r="G12" s="67">
        <v>0.11984189723320159</v>
      </c>
    </row>
    <row r="13" spans="1:7" x14ac:dyDescent="0.35">
      <c r="B13" s="68"/>
      <c r="C13" s="69" t="s">
        <v>103</v>
      </c>
      <c r="D13" s="66">
        <v>5079</v>
      </c>
      <c r="E13" s="66">
        <v>6180</v>
      </c>
      <c r="F13" s="66">
        <v>1101</v>
      </c>
      <c r="G13" s="67">
        <v>0.21677495569994093</v>
      </c>
    </row>
    <row r="14" spans="1:7" x14ac:dyDescent="0.35">
      <c r="B14" s="68"/>
      <c r="C14" s="69" t="s">
        <v>104</v>
      </c>
      <c r="D14" s="66">
        <v>3369</v>
      </c>
      <c r="E14" s="66">
        <v>3594</v>
      </c>
      <c r="F14" s="66">
        <v>225</v>
      </c>
      <c r="G14" s="67">
        <v>6.678539626001781E-2</v>
      </c>
    </row>
    <row r="15" spans="1:7" x14ac:dyDescent="0.35">
      <c r="B15" s="68"/>
      <c r="C15" s="81" t="s">
        <v>105</v>
      </c>
      <c r="D15" s="115">
        <v>453</v>
      </c>
      <c r="E15" s="115">
        <v>459</v>
      </c>
      <c r="F15" s="74">
        <v>6</v>
      </c>
      <c r="G15" s="83">
        <v>1.3245033112582781E-2</v>
      </c>
    </row>
    <row r="16" spans="1:7" x14ac:dyDescent="0.35">
      <c r="B16" s="68"/>
      <c r="C16" s="64" t="s">
        <v>106</v>
      </c>
      <c r="D16" s="84">
        <v>68.069306930693074</v>
      </c>
      <c r="E16" s="84">
        <v>67.495711835334475</v>
      </c>
      <c r="F16" s="116"/>
      <c r="G16" s="117"/>
    </row>
    <row r="17" spans="2:7" x14ac:dyDescent="0.35">
      <c r="B17" s="68"/>
      <c r="C17" s="69" t="s">
        <v>107</v>
      </c>
      <c r="D17" s="84">
        <v>18.219974171330175</v>
      </c>
      <c r="E17" s="84">
        <v>19.630264913283781</v>
      </c>
      <c r="F17" s="116"/>
      <c r="G17" s="118"/>
    </row>
    <row r="18" spans="2:7" x14ac:dyDescent="0.35">
      <c r="B18" s="68"/>
      <c r="C18" s="69" t="s">
        <v>108</v>
      </c>
      <c r="D18" s="84">
        <v>12.085665088247955</v>
      </c>
      <c r="E18" s="84">
        <v>11.416047265103868</v>
      </c>
      <c r="F18" s="116"/>
      <c r="G18" s="118"/>
    </row>
    <row r="19" spans="2:7" x14ac:dyDescent="0.35">
      <c r="B19" s="71"/>
      <c r="C19" s="81" t="s">
        <v>109</v>
      </c>
      <c r="D19" s="84">
        <v>1.625053809728799</v>
      </c>
      <c r="E19" s="84">
        <v>1.4579759862778732</v>
      </c>
      <c r="F19" s="116"/>
      <c r="G19" s="118"/>
    </row>
    <row r="20" spans="2:7" x14ac:dyDescent="0.35">
      <c r="B20" s="63" t="s">
        <v>110</v>
      </c>
      <c r="C20" s="103" t="s">
        <v>111</v>
      </c>
      <c r="D20" s="89">
        <v>63.800710211987514</v>
      </c>
      <c r="E20" s="89">
        <v>62.301019921837764</v>
      </c>
      <c r="F20" s="119"/>
      <c r="G20" s="120"/>
    </row>
    <row r="21" spans="2:7" x14ac:dyDescent="0.35">
      <c r="B21" s="68"/>
      <c r="C21" s="92" t="s">
        <v>112</v>
      </c>
      <c r="D21" s="94">
        <v>14.860647799418917</v>
      </c>
      <c r="E21" s="94">
        <v>16.261557525498045</v>
      </c>
      <c r="F21" s="121"/>
      <c r="G21" s="118"/>
    </row>
    <row r="22" spans="2:7" x14ac:dyDescent="0.35">
      <c r="B22" s="68"/>
      <c r="C22" s="92" t="s">
        <v>118</v>
      </c>
      <c r="D22" s="94">
        <v>8.6086301517271071</v>
      </c>
      <c r="E22" s="94">
        <v>9.4652559336574207</v>
      </c>
      <c r="F22" s="121"/>
      <c r="G22" s="118"/>
    </row>
    <row r="23" spans="2:7" x14ac:dyDescent="0.35">
      <c r="B23" s="68"/>
      <c r="C23" s="92" t="s">
        <v>114</v>
      </c>
      <c r="D23" s="94">
        <v>21.241794899386637</v>
      </c>
      <c r="E23" s="94">
        <v>20.846439805547611</v>
      </c>
      <c r="F23" s="121"/>
      <c r="G23" s="118"/>
    </row>
    <row r="24" spans="2:7" ht="15" thickBot="1" x14ac:dyDescent="0.4">
      <c r="B24" s="95"/>
      <c r="C24" s="96" t="s">
        <v>115</v>
      </c>
      <c r="D24" s="97">
        <v>4.5840955557946845</v>
      </c>
      <c r="E24" s="97">
        <v>5.09960918882852</v>
      </c>
      <c r="F24" s="122"/>
      <c r="G24" s="123"/>
    </row>
    <row r="25" spans="2:7" x14ac:dyDescent="0.35">
      <c r="B25" s="2" t="s">
        <v>655</v>
      </c>
      <c r="C25" s="3"/>
      <c r="D25" s="3"/>
      <c r="E25" s="3"/>
      <c r="F25" s="3"/>
      <c r="G25" s="3"/>
    </row>
    <row r="26" spans="2:7" s="419" customFormat="1" x14ac:dyDescent="0.35">
      <c r="B26" s="847" t="s">
        <v>657</v>
      </c>
      <c r="C26" s="668"/>
      <c r="D26" s="668"/>
      <c r="E26" s="668"/>
      <c r="F26" s="668"/>
      <c r="G26" s="668"/>
    </row>
    <row r="27" spans="2:7" x14ac:dyDescent="0.35">
      <c r="B27" s="2" t="s">
        <v>57</v>
      </c>
      <c r="C27" s="3"/>
      <c r="D27" s="3"/>
      <c r="E27" s="3"/>
      <c r="F27" s="3"/>
      <c r="G27" s="101"/>
    </row>
    <row r="28" spans="2:7" x14ac:dyDescent="0.35">
      <c r="B28" s="3" t="s">
        <v>119</v>
      </c>
      <c r="C28" s="3"/>
      <c r="D28" s="3"/>
      <c r="E28" s="3"/>
      <c r="F28" s="3"/>
      <c r="G28" s="101"/>
    </row>
    <row r="29" spans="2:7" x14ac:dyDescent="0.35">
      <c r="B29" s="3" t="s">
        <v>120</v>
      </c>
      <c r="C29" s="3"/>
      <c r="D29" s="3"/>
      <c r="E29" s="3"/>
      <c r="F29" s="3"/>
      <c r="G29" s="101"/>
    </row>
    <row r="30" spans="2:7" x14ac:dyDescent="0.35">
      <c r="B30" s="3" t="s">
        <v>121</v>
      </c>
      <c r="C30" s="3"/>
      <c r="D30" s="3"/>
      <c r="E30" s="3"/>
      <c r="F30" s="3"/>
      <c r="G30" s="101"/>
    </row>
    <row r="31" spans="2:7" x14ac:dyDescent="0.35">
      <c r="B31" s="3" t="s">
        <v>122</v>
      </c>
      <c r="C31" s="3"/>
      <c r="D31" s="3"/>
      <c r="E31" s="3"/>
      <c r="F31" s="3"/>
      <c r="G31" s="101"/>
    </row>
    <row r="32" spans="2:7" x14ac:dyDescent="0.35">
      <c r="B32" s="102" t="s">
        <v>123</v>
      </c>
      <c r="C32" s="3"/>
      <c r="D32" s="3"/>
      <c r="E32" s="3"/>
      <c r="F32" s="3"/>
      <c r="G32" s="3"/>
    </row>
    <row r="33" spans="2:7" x14ac:dyDescent="0.35">
      <c r="B33" s="770"/>
    </row>
    <row r="35" spans="2:7" x14ac:dyDescent="0.35">
      <c r="E35" s="3"/>
      <c r="F35" s="3"/>
      <c r="G35" s="70"/>
    </row>
    <row r="36" spans="2:7" x14ac:dyDescent="0.35">
      <c r="E36" s="3"/>
      <c r="F36" s="3"/>
      <c r="G36" s="70"/>
    </row>
    <row r="37" spans="2:7" x14ac:dyDescent="0.35">
      <c r="F37" s="3"/>
      <c r="G37" s="70"/>
    </row>
  </sheetData>
  <mergeCells count="3">
    <mergeCell ref="D4:D5"/>
    <mergeCell ref="E4:E5"/>
    <mergeCell ref="F4:G4"/>
  </mergeCells>
  <hyperlinks>
    <hyperlink ref="A2" location="index!A1" display="index" xr:uid="{97C7235F-0315-4228-835E-975BDE2475D0}"/>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9AE33-DD19-4BAE-B0D7-5C6E0935BF29}">
  <dimension ref="A1:Q45"/>
  <sheetViews>
    <sheetView zoomScaleNormal="100" workbookViewId="0"/>
  </sheetViews>
  <sheetFormatPr defaultColWidth="9.08984375" defaultRowHeight="12.5" x14ac:dyDescent="0.25"/>
  <cols>
    <col min="1" max="1" width="7.453125" style="3" customWidth="1"/>
    <col min="2" max="2" width="9.453125" style="3" customWidth="1"/>
    <col min="3" max="4" width="16.90625" style="3" customWidth="1"/>
    <col min="5" max="5" width="13.08984375" style="3" bestFit="1" customWidth="1"/>
    <col min="6" max="6" width="17.81640625" style="3" customWidth="1"/>
    <col min="7" max="7" width="17" style="3" customWidth="1"/>
    <col min="8" max="8" width="12" style="3" customWidth="1"/>
    <col min="9" max="9" width="8.6328125" style="3" customWidth="1"/>
    <col min="10" max="10" width="10.90625" style="3" customWidth="1"/>
    <col min="11" max="13" width="7.6328125" style="3" bestFit="1" customWidth="1"/>
    <col min="14" max="14" width="3" style="3" bestFit="1" customWidth="1"/>
    <col min="15" max="17" width="7" style="3" bestFit="1" customWidth="1"/>
    <col min="18" max="16384" width="9.08984375" style="3"/>
  </cols>
  <sheetData>
    <row r="1" spans="1:17" ht="13" x14ac:dyDescent="0.3">
      <c r="A1" s="153" t="s">
        <v>141</v>
      </c>
    </row>
    <row r="2" spans="1:17" ht="14.5" x14ac:dyDescent="0.35">
      <c r="A2" s="347" t="s">
        <v>136</v>
      </c>
      <c r="B2" s="2" t="s">
        <v>472</v>
      </c>
      <c r="C2" s="2"/>
    </row>
    <row r="3" spans="1:17" ht="13" thickBot="1" x14ac:dyDescent="0.3"/>
    <row r="4" spans="1:17" ht="32.4" customHeight="1" thickBot="1" x14ac:dyDescent="0.35">
      <c r="B4" s="534" t="s">
        <v>350</v>
      </c>
      <c r="C4" s="211" t="s">
        <v>464</v>
      </c>
      <c r="D4" s="210" t="s">
        <v>465</v>
      </c>
      <c r="E4" s="209" t="s">
        <v>466</v>
      </c>
      <c r="F4" s="211" t="s">
        <v>467</v>
      </c>
      <c r="G4" s="210" t="s">
        <v>468</v>
      </c>
      <c r="H4" s="209" t="s">
        <v>469</v>
      </c>
    </row>
    <row r="5" spans="1:17" x14ac:dyDescent="0.25">
      <c r="B5" s="530">
        <v>2024</v>
      </c>
      <c r="C5" s="246">
        <v>178963</v>
      </c>
      <c r="D5" s="145">
        <v>104087</v>
      </c>
      <c r="E5" s="435">
        <v>0.58161184155384071</v>
      </c>
      <c r="F5" s="246">
        <v>72344</v>
      </c>
      <c r="G5" s="696">
        <v>17699</v>
      </c>
      <c r="H5" s="697">
        <v>0.24465055844299499</v>
      </c>
      <c r="J5" s="779"/>
      <c r="K5" s="779"/>
    </row>
    <row r="6" spans="1:17" x14ac:dyDescent="0.25">
      <c r="B6" s="530">
        <v>2023</v>
      </c>
      <c r="C6" s="246">
        <v>174077</v>
      </c>
      <c r="D6" s="145">
        <v>102098</v>
      </c>
      <c r="E6" s="435">
        <v>0.58651056716280725</v>
      </c>
      <c r="F6" s="246">
        <v>72769</v>
      </c>
      <c r="G6" s="696">
        <v>18820</v>
      </c>
      <c r="H6" s="697">
        <v>0.25862661298080225</v>
      </c>
      <c r="J6" s="779"/>
      <c r="K6" s="779"/>
    </row>
    <row r="7" spans="1:17" x14ac:dyDescent="0.25">
      <c r="B7" s="530">
        <v>2022</v>
      </c>
      <c r="C7" s="246">
        <v>181925</v>
      </c>
      <c r="D7" s="145">
        <v>109285</v>
      </c>
      <c r="E7" s="435">
        <v>0.60071458018414181</v>
      </c>
      <c r="F7" s="246">
        <v>77431</v>
      </c>
      <c r="G7" s="696">
        <v>20423</v>
      </c>
      <c r="H7" s="697">
        <v>0.26375740982293916</v>
      </c>
      <c r="J7" s="779"/>
      <c r="K7" s="779"/>
    </row>
    <row r="8" spans="1:17" x14ac:dyDescent="0.25">
      <c r="B8" s="530">
        <v>2021</v>
      </c>
      <c r="C8" s="246">
        <v>198252</v>
      </c>
      <c r="D8" s="145">
        <v>125459</v>
      </c>
      <c r="E8" s="435">
        <v>0.63282589835159297</v>
      </c>
      <c r="F8" s="246">
        <v>77845</v>
      </c>
      <c r="G8" s="696">
        <v>21542</v>
      </c>
      <c r="H8" s="697">
        <v>0.27672939816301623</v>
      </c>
      <c r="J8" s="779"/>
      <c r="K8" s="779"/>
    </row>
    <row r="9" spans="1:17" x14ac:dyDescent="0.25">
      <c r="B9" s="530">
        <v>2020</v>
      </c>
      <c r="C9" s="246">
        <v>181580</v>
      </c>
      <c r="D9" s="145">
        <v>127583</v>
      </c>
      <c r="E9" s="435">
        <v>0.702626941293094</v>
      </c>
      <c r="F9" s="698">
        <v>70252</v>
      </c>
      <c r="G9" s="696">
        <v>21318</v>
      </c>
      <c r="H9" s="697">
        <v>0.3034504355747879</v>
      </c>
      <c r="J9" s="779"/>
      <c r="K9" s="779"/>
    </row>
    <row r="10" spans="1:17" x14ac:dyDescent="0.25">
      <c r="B10" s="530">
        <v>2019</v>
      </c>
      <c r="C10" s="246">
        <v>185467</v>
      </c>
      <c r="D10" s="145">
        <v>127921</v>
      </c>
      <c r="E10" s="435">
        <v>0.6897237783541007</v>
      </c>
      <c r="F10" s="698">
        <v>64184</v>
      </c>
      <c r="G10" s="493">
        <v>21308</v>
      </c>
      <c r="H10" s="697">
        <v>0.33198304873488721</v>
      </c>
      <c r="J10" s="779"/>
      <c r="K10" s="779"/>
    </row>
    <row r="11" spans="1:17" x14ac:dyDescent="0.25">
      <c r="A11" s="237"/>
      <c r="B11" s="530">
        <v>2018</v>
      </c>
      <c r="C11" s="246">
        <v>186119</v>
      </c>
      <c r="D11" s="145">
        <v>133863</v>
      </c>
      <c r="E11" s="435">
        <v>0.71923339368898398</v>
      </c>
      <c r="F11" s="698">
        <v>62707</v>
      </c>
      <c r="G11" s="493">
        <v>20745</v>
      </c>
      <c r="H11" s="697">
        <v>0.3308243098856587</v>
      </c>
      <c r="J11" s="779"/>
      <c r="K11" s="779"/>
    </row>
    <row r="12" spans="1:17" x14ac:dyDescent="0.25">
      <c r="B12" s="530">
        <v>2017</v>
      </c>
      <c r="C12" s="246">
        <v>182438</v>
      </c>
      <c r="D12" s="145">
        <v>146550</v>
      </c>
      <c r="E12" s="435">
        <v>0.80328659599425556</v>
      </c>
      <c r="F12" s="699">
        <v>64211</v>
      </c>
      <c r="G12" s="493">
        <v>23487</v>
      </c>
      <c r="H12" s="697">
        <v>0.36577844917537494</v>
      </c>
      <c r="J12" s="779"/>
      <c r="K12" s="779"/>
    </row>
    <row r="13" spans="1:17" x14ac:dyDescent="0.25">
      <c r="B13" s="530">
        <v>2016</v>
      </c>
      <c r="C13" s="246">
        <v>188566</v>
      </c>
      <c r="D13" s="145">
        <v>152561</v>
      </c>
      <c r="E13" s="435">
        <v>0.80905889715006951</v>
      </c>
      <c r="F13" s="699">
        <v>65171</v>
      </c>
      <c r="G13" s="493">
        <v>24377</v>
      </c>
      <c r="H13" s="697">
        <v>0.37404673858004328</v>
      </c>
      <c r="J13" s="779"/>
      <c r="K13" s="779"/>
    </row>
    <row r="14" spans="1:17" x14ac:dyDescent="0.25">
      <c r="B14" s="530">
        <v>2015</v>
      </c>
      <c r="C14" s="246">
        <v>191102</v>
      </c>
      <c r="D14" s="145">
        <v>158417</v>
      </c>
      <c r="E14" s="435">
        <v>0.82896568324768971</v>
      </c>
      <c r="F14" s="699">
        <v>64706</v>
      </c>
      <c r="G14" s="493">
        <v>24120</v>
      </c>
      <c r="H14" s="697">
        <v>0.37276295861280251</v>
      </c>
      <c r="J14" s="779"/>
      <c r="K14" s="779"/>
    </row>
    <row r="15" spans="1:17" x14ac:dyDescent="0.25">
      <c r="B15" s="530">
        <v>2014</v>
      </c>
      <c r="C15" s="246">
        <v>194704</v>
      </c>
      <c r="D15" s="145">
        <v>162850</v>
      </c>
      <c r="E15" s="435">
        <v>0.83639781411784042</v>
      </c>
      <c r="F15" s="699">
        <v>62969</v>
      </c>
      <c r="G15" s="493">
        <v>23627</v>
      </c>
      <c r="H15" s="697">
        <v>0.3752163763121536</v>
      </c>
      <c r="J15" s="779"/>
      <c r="K15" s="779"/>
    </row>
    <row r="16" spans="1:17" ht="14.5" x14ac:dyDescent="0.35">
      <c r="B16" s="530">
        <v>2013</v>
      </c>
      <c r="C16" s="246">
        <v>198543</v>
      </c>
      <c r="D16" s="145">
        <v>167666</v>
      </c>
      <c r="E16" s="435">
        <v>0.84448205174697677</v>
      </c>
      <c r="F16" s="699">
        <v>61919</v>
      </c>
      <c r="G16" s="493">
        <v>24591</v>
      </c>
      <c r="H16" s="697">
        <v>0.39714788675527707</v>
      </c>
      <c r="J16" s="779"/>
      <c r="K16" s="779"/>
      <c r="L16" s="774"/>
      <c r="M16" s="774"/>
      <c r="N16" s="775"/>
      <c r="O16" s="775"/>
      <c r="P16" s="775"/>
      <c r="Q16" s="775"/>
    </row>
    <row r="17" spans="2:17" ht="14.5" x14ac:dyDescent="0.35">
      <c r="B17" s="530">
        <v>2012</v>
      </c>
      <c r="C17" s="246">
        <v>211135</v>
      </c>
      <c r="D17" s="145">
        <v>174187</v>
      </c>
      <c r="E17" s="435">
        <v>0.82500296019134678</v>
      </c>
      <c r="F17" s="699">
        <v>66053</v>
      </c>
      <c r="G17" s="493">
        <v>27000</v>
      </c>
      <c r="H17" s="697">
        <v>0.40876266028795061</v>
      </c>
      <c r="J17" s="779"/>
      <c r="K17" s="779"/>
      <c r="L17" s="776"/>
      <c r="M17" s="776"/>
      <c r="N17" s="775"/>
      <c r="O17" s="777"/>
      <c r="P17" s="777"/>
      <c r="Q17" s="777"/>
    </row>
    <row r="18" spans="2:17" ht="14.5" x14ac:dyDescent="0.35">
      <c r="B18" s="530">
        <v>2011</v>
      </c>
      <c r="C18" s="246">
        <v>209665</v>
      </c>
      <c r="D18" s="145">
        <v>173398</v>
      </c>
      <c r="E18" s="435">
        <v>0.82702406219445301</v>
      </c>
      <c r="F18" s="699">
        <v>69189</v>
      </c>
      <c r="G18" s="493">
        <v>33932</v>
      </c>
      <c r="H18" s="697">
        <v>0.49042477850525373</v>
      </c>
      <c r="J18" s="779"/>
      <c r="K18" s="779"/>
      <c r="L18" s="776"/>
      <c r="M18" s="776"/>
      <c r="N18" s="775"/>
      <c r="O18" s="777"/>
      <c r="P18" s="777"/>
      <c r="Q18" s="777"/>
    </row>
    <row r="19" spans="2:17" ht="14.5" x14ac:dyDescent="0.35">
      <c r="B19" s="530">
        <v>2010</v>
      </c>
      <c r="C19" s="246">
        <v>216482</v>
      </c>
      <c r="D19" s="145">
        <v>176314</v>
      </c>
      <c r="E19" s="435">
        <v>0.81445108600253135</v>
      </c>
      <c r="F19" s="699">
        <v>74689</v>
      </c>
      <c r="G19" s="493">
        <v>36171</v>
      </c>
      <c r="H19" s="697">
        <v>0.48428818165994991</v>
      </c>
      <c r="J19" s="779"/>
      <c r="K19" s="779"/>
      <c r="L19" s="776"/>
      <c r="M19" s="776"/>
      <c r="N19" s="775"/>
      <c r="O19" s="775"/>
      <c r="P19" s="775"/>
      <c r="Q19" s="775"/>
    </row>
    <row r="20" spans="2:17" ht="14.5" x14ac:dyDescent="0.35">
      <c r="B20" s="530">
        <v>2009</v>
      </c>
      <c r="C20" s="246">
        <v>209867</v>
      </c>
      <c r="D20" s="145">
        <v>163368</v>
      </c>
      <c r="E20" s="435">
        <v>0.77843586652498964</v>
      </c>
      <c r="F20" s="699">
        <v>75315</v>
      </c>
      <c r="G20" s="493">
        <v>35370</v>
      </c>
      <c r="H20" s="697">
        <v>0.469627564230233</v>
      </c>
      <c r="J20" s="779"/>
      <c r="K20" s="779"/>
      <c r="L20" s="776"/>
      <c r="M20" s="776"/>
      <c r="N20" s="775"/>
      <c r="O20" s="775"/>
      <c r="P20" s="775"/>
      <c r="Q20" s="775"/>
    </row>
    <row r="21" spans="2:17" ht="14.5" x14ac:dyDescent="0.35">
      <c r="B21" s="530">
        <v>2008</v>
      </c>
      <c r="C21" s="246">
        <v>193328</v>
      </c>
      <c r="D21" s="145">
        <v>145491</v>
      </c>
      <c r="E21" s="435">
        <v>0.75256041545973684</v>
      </c>
      <c r="F21" s="699">
        <v>70944</v>
      </c>
      <c r="G21" s="493">
        <v>33042</v>
      </c>
      <c r="H21" s="697">
        <v>0.46574763193504737</v>
      </c>
      <c r="J21" s="779"/>
      <c r="K21" s="779"/>
      <c r="L21" s="776"/>
      <c r="M21" s="776"/>
      <c r="N21" s="775"/>
      <c r="O21" s="775"/>
      <c r="P21" s="775"/>
      <c r="Q21" s="775"/>
    </row>
    <row r="22" spans="2:17" ht="14.5" x14ac:dyDescent="0.35">
      <c r="B22" s="530">
        <v>2007</v>
      </c>
      <c r="C22" s="246">
        <v>192456</v>
      </c>
      <c r="D22" s="145">
        <v>142031</v>
      </c>
      <c r="E22" s="435">
        <v>0.73799206052292476</v>
      </c>
      <c r="F22" s="699">
        <v>72162</v>
      </c>
      <c r="G22" s="493">
        <v>31760</v>
      </c>
      <c r="H22" s="697">
        <v>0.44012083922285966</v>
      </c>
      <c r="J22" s="779"/>
      <c r="K22" s="779"/>
      <c r="L22" s="776"/>
      <c r="M22" s="776"/>
      <c r="N22" s="775"/>
      <c r="O22" s="775"/>
      <c r="P22" s="775"/>
      <c r="Q22" s="775"/>
    </row>
    <row r="23" spans="2:17" ht="14.5" x14ac:dyDescent="0.35">
      <c r="B23" s="530">
        <v>2006</v>
      </c>
      <c r="C23" s="246">
        <v>187706</v>
      </c>
      <c r="D23" s="145">
        <v>136483</v>
      </c>
      <c r="E23" s="435">
        <v>0.72711048128456202</v>
      </c>
      <c r="F23" s="699">
        <v>70798</v>
      </c>
      <c r="G23" s="493">
        <v>30937</v>
      </c>
      <c r="H23" s="697">
        <v>0.43697562078024804</v>
      </c>
      <c r="J23" s="779"/>
      <c r="K23" s="779"/>
      <c r="L23" s="776"/>
      <c r="M23" s="776"/>
      <c r="N23" s="775"/>
      <c r="O23" s="775"/>
      <c r="P23" s="775"/>
      <c r="Q23" s="775"/>
    </row>
    <row r="24" spans="2:17" ht="14.5" x14ac:dyDescent="0.35">
      <c r="B24" s="530">
        <v>2005</v>
      </c>
      <c r="C24" s="246">
        <v>185379</v>
      </c>
      <c r="D24" s="145">
        <v>127055</v>
      </c>
      <c r="E24" s="435">
        <v>0.68537968162521101</v>
      </c>
      <c r="F24" s="699">
        <v>72382</v>
      </c>
      <c r="G24" s="493">
        <v>27356</v>
      </c>
      <c r="H24" s="697">
        <v>0.37793926666850874</v>
      </c>
      <c r="J24" s="779"/>
      <c r="K24" s="779"/>
      <c r="L24" s="778"/>
      <c r="M24" s="778"/>
      <c r="N24" s="775"/>
      <c r="O24" s="775"/>
      <c r="P24" s="775"/>
      <c r="Q24" s="775"/>
    </row>
    <row r="25" spans="2:17" x14ac:dyDescent="0.25">
      <c r="B25" s="530">
        <v>2004</v>
      </c>
      <c r="C25" s="246">
        <v>178601</v>
      </c>
      <c r="D25" s="145">
        <v>131407</v>
      </c>
      <c r="E25" s="435">
        <v>0.73575735858141889</v>
      </c>
      <c r="F25" s="699">
        <v>74805</v>
      </c>
      <c r="G25" s="493">
        <v>25625</v>
      </c>
      <c r="H25" s="697">
        <v>0.34255731568745407</v>
      </c>
      <c r="J25" s="779"/>
      <c r="K25" s="779"/>
    </row>
    <row r="26" spans="2:17" x14ac:dyDescent="0.25">
      <c r="B26" s="530">
        <v>2003</v>
      </c>
      <c r="C26" s="246">
        <v>171994</v>
      </c>
      <c r="D26" s="145">
        <v>133791</v>
      </c>
      <c r="E26" s="435">
        <v>0.77788178657395024</v>
      </c>
      <c r="F26" s="699">
        <v>61422</v>
      </c>
      <c r="G26" s="493">
        <v>22459</v>
      </c>
      <c r="H26" s="697">
        <v>0.36565074403308262</v>
      </c>
      <c r="J26" s="779"/>
      <c r="K26" s="779"/>
    </row>
    <row r="27" spans="2:17" x14ac:dyDescent="0.25">
      <c r="B27" s="530">
        <v>2002</v>
      </c>
      <c r="C27" s="246">
        <v>183735</v>
      </c>
      <c r="D27" s="145">
        <v>133559</v>
      </c>
      <c r="E27" s="435">
        <v>0.72691104035703591</v>
      </c>
      <c r="F27" s="699">
        <v>57128</v>
      </c>
      <c r="G27" s="493">
        <v>16967</v>
      </c>
      <c r="H27" s="697">
        <v>0.29699971992718105</v>
      </c>
      <c r="J27" s="779"/>
      <c r="K27" s="779"/>
    </row>
    <row r="28" spans="2:17" x14ac:dyDescent="0.25">
      <c r="B28" s="530">
        <v>2001</v>
      </c>
      <c r="C28" s="246">
        <v>160387</v>
      </c>
      <c r="D28" s="145">
        <v>129391</v>
      </c>
      <c r="E28" s="435">
        <v>0.80674244171909193</v>
      </c>
      <c r="F28" s="699">
        <v>56962</v>
      </c>
      <c r="G28" s="493">
        <v>18751</v>
      </c>
      <c r="H28" s="697">
        <v>0.329184368526386</v>
      </c>
      <c r="I28" s="136"/>
      <c r="J28" s="779"/>
      <c r="K28" s="779"/>
    </row>
    <row r="29" spans="2:17" ht="13" thickBot="1" x14ac:dyDescent="0.3">
      <c r="B29" s="321">
        <v>2000</v>
      </c>
      <c r="C29" s="138">
        <v>145308</v>
      </c>
      <c r="D29" s="139">
        <v>115839</v>
      </c>
      <c r="E29" s="432">
        <v>0.79719630027252453</v>
      </c>
      <c r="F29" s="700">
        <v>48043</v>
      </c>
      <c r="G29" s="701">
        <v>12268</v>
      </c>
      <c r="H29" s="702">
        <v>0.25535457819037111</v>
      </c>
      <c r="J29" s="779"/>
    </row>
    <row r="30" spans="2:17" ht="13" x14ac:dyDescent="0.3">
      <c r="B30" s="2" t="s">
        <v>654</v>
      </c>
    </row>
    <row r="31" spans="2:17" s="668" customFormat="1" x14ac:dyDescent="0.25">
      <c r="B31" s="847" t="s">
        <v>637</v>
      </c>
    </row>
    <row r="32" spans="2:17" ht="13" x14ac:dyDescent="0.3">
      <c r="B32" s="2"/>
    </row>
    <row r="33" spans="4:6" x14ac:dyDescent="0.25">
      <c r="D33" s="779"/>
      <c r="F33" s="779"/>
    </row>
    <row r="34" spans="4:6" x14ac:dyDescent="0.25">
      <c r="D34" s="779"/>
      <c r="F34" s="779"/>
    </row>
    <row r="35" spans="4:6" x14ac:dyDescent="0.25">
      <c r="D35" s="779"/>
      <c r="F35" s="779"/>
    </row>
    <row r="36" spans="4:6" x14ac:dyDescent="0.25">
      <c r="D36" s="779"/>
      <c r="F36" s="779"/>
    </row>
    <row r="37" spans="4:6" x14ac:dyDescent="0.25">
      <c r="D37" s="779"/>
      <c r="F37" s="779"/>
    </row>
    <row r="38" spans="4:6" x14ac:dyDescent="0.25">
      <c r="D38" s="779"/>
      <c r="F38" s="779"/>
    </row>
    <row r="39" spans="4:6" x14ac:dyDescent="0.25">
      <c r="D39" s="779"/>
      <c r="F39" s="779"/>
    </row>
    <row r="40" spans="4:6" x14ac:dyDescent="0.25">
      <c r="D40" s="779"/>
      <c r="F40" s="779"/>
    </row>
    <row r="41" spans="4:6" x14ac:dyDescent="0.25">
      <c r="D41" s="779"/>
      <c r="F41" s="779"/>
    </row>
    <row r="42" spans="4:6" x14ac:dyDescent="0.25">
      <c r="D42" s="779"/>
      <c r="F42" s="779"/>
    </row>
    <row r="43" spans="4:6" x14ac:dyDescent="0.25">
      <c r="D43" s="779"/>
      <c r="F43" s="779"/>
    </row>
    <row r="44" spans="4:6" x14ac:dyDescent="0.25">
      <c r="D44" s="779"/>
      <c r="F44" s="779"/>
    </row>
    <row r="45" spans="4:6" x14ac:dyDescent="0.25">
      <c r="D45" s="779"/>
      <c r="F45" s="779"/>
    </row>
  </sheetData>
  <hyperlinks>
    <hyperlink ref="A2" location="index!A1" display="index" xr:uid="{B1412E3D-EFCD-4BBB-B94D-6BE0C9D3992C}"/>
  </hyperlinks>
  <pageMargins left="0.7" right="0.7" top="0.75" bottom="0.75" header="0.3" footer="0.3"/>
  <pageSetup paperSize="8" orientation="landscape" r:id="rId1"/>
  <headerFooter>
    <oddHeader>&amp;C&amp;"Calibri"&amp;10&amp;K000000 [UNCLASSIFIED]&amp;1#_x000D_</oddHeader>
    <oddFooter>&amp;C_x000D_&amp;1#&amp;"Calibri"&amp;10&amp;K000000 [UNCLASSIFIED]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6821A-65E1-4D4E-9F6B-361FEE079AF5}">
  <dimension ref="A1:M37"/>
  <sheetViews>
    <sheetView zoomScaleNormal="100" workbookViewId="0"/>
  </sheetViews>
  <sheetFormatPr defaultColWidth="9.08984375" defaultRowHeight="12.5" x14ac:dyDescent="0.25"/>
  <cols>
    <col min="1" max="1" width="12.90625" style="3" customWidth="1"/>
    <col min="2" max="2" width="9.08984375" style="3" customWidth="1"/>
    <col min="3" max="3" width="16.81640625" style="3" customWidth="1"/>
    <col min="4" max="4" width="16.90625" style="3" customWidth="1"/>
    <col min="5" max="5" width="13.08984375" style="3" bestFit="1" customWidth="1"/>
    <col min="6" max="6" width="9.08984375" style="3"/>
    <col min="7" max="7" width="8.90625" style="3" bestFit="1" customWidth="1"/>
    <col min="8" max="8" width="8.08984375" style="3" bestFit="1" customWidth="1"/>
    <col min="9" max="14" width="21.54296875" style="3" bestFit="1" customWidth="1"/>
    <col min="15" max="16384" width="9.08984375" style="3"/>
  </cols>
  <sheetData>
    <row r="1" spans="1:13" ht="13" x14ac:dyDescent="0.3">
      <c r="A1" s="153" t="s">
        <v>141</v>
      </c>
    </row>
    <row r="2" spans="1:13" ht="14.5" x14ac:dyDescent="0.35">
      <c r="A2" s="347" t="s">
        <v>136</v>
      </c>
      <c r="B2" s="2" t="s">
        <v>473</v>
      </c>
    </row>
    <row r="3" spans="1:13" ht="13" thickBot="1" x14ac:dyDescent="0.3"/>
    <row r="4" spans="1:13" ht="26.5" thickBot="1" x14ac:dyDescent="0.35">
      <c r="B4" s="534" t="s">
        <v>350</v>
      </c>
      <c r="C4" s="211" t="s">
        <v>365</v>
      </c>
      <c r="D4" s="210" t="s">
        <v>364</v>
      </c>
      <c r="E4" s="324" t="s">
        <v>363</v>
      </c>
    </row>
    <row r="5" spans="1:13" x14ac:dyDescent="0.25">
      <c r="B5" s="318">
        <v>2024</v>
      </c>
      <c r="C5" s="878">
        <v>251307</v>
      </c>
      <c r="D5" s="460">
        <v>121779</v>
      </c>
      <c r="E5" s="529">
        <v>0.4845826021559288</v>
      </c>
    </row>
    <row r="6" spans="1:13" x14ac:dyDescent="0.25">
      <c r="B6" s="530">
        <v>2023</v>
      </c>
      <c r="C6" s="879">
        <v>246846</v>
      </c>
      <c r="D6" s="460">
        <v>120918</v>
      </c>
      <c r="E6" s="529">
        <v>0.48985197248486911</v>
      </c>
    </row>
    <row r="7" spans="1:13" x14ac:dyDescent="0.25">
      <c r="B7" s="530">
        <v>2022</v>
      </c>
      <c r="C7" s="880">
        <v>259356</v>
      </c>
      <c r="D7" s="460">
        <v>129708</v>
      </c>
      <c r="E7" s="529">
        <v>0.50011567112386068</v>
      </c>
      <c r="K7" s="716"/>
      <c r="M7" s="70"/>
    </row>
    <row r="8" spans="1:13" x14ac:dyDescent="0.25">
      <c r="B8" s="533">
        <v>2021</v>
      </c>
      <c r="C8" s="881">
        <v>276097</v>
      </c>
      <c r="D8" s="532">
        <v>146994</v>
      </c>
      <c r="E8" s="531">
        <v>0.5323998449820172</v>
      </c>
      <c r="K8" s="716"/>
      <c r="M8" s="70"/>
    </row>
    <row r="9" spans="1:13" x14ac:dyDescent="0.25">
      <c r="B9" s="530">
        <v>2020</v>
      </c>
      <c r="C9" s="881">
        <v>251832</v>
      </c>
      <c r="D9" s="532">
        <v>148905</v>
      </c>
      <c r="E9" s="531">
        <v>0.59128704850852953</v>
      </c>
      <c r="K9" s="716"/>
      <c r="M9" s="70"/>
    </row>
    <row r="10" spans="1:13" x14ac:dyDescent="0.25">
      <c r="A10" s="237"/>
      <c r="B10" s="533">
        <v>2019</v>
      </c>
      <c r="C10" s="881">
        <v>249651</v>
      </c>
      <c r="D10" s="532">
        <v>149229</v>
      </c>
      <c r="E10" s="531">
        <v>0.59775045964165974</v>
      </c>
      <c r="K10" s="716"/>
      <c r="M10" s="70"/>
    </row>
    <row r="11" spans="1:13" x14ac:dyDescent="0.25">
      <c r="B11" s="530">
        <v>2018</v>
      </c>
      <c r="C11" s="880">
        <v>248826</v>
      </c>
      <c r="D11" s="460">
        <v>154608</v>
      </c>
      <c r="E11" s="529">
        <v>0.62134985893757089</v>
      </c>
      <c r="K11" s="716"/>
      <c r="M11" s="70"/>
    </row>
    <row r="12" spans="1:13" x14ac:dyDescent="0.25">
      <c r="B12" s="530">
        <v>2017</v>
      </c>
      <c r="C12" s="880">
        <v>246649</v>
      </c>
      <c r="D12" s="460">
        <v>170037</v>
      </c>
      <c r="E12" s="529">
        <v>0.68938856431609286</v>
      </c>
      <c r="K12" s="716"/>
      <c r="M12" s="70"/>
    </row>
    <row r="13" spans="1:13" x14ac:dyDescent="0.25">
      <c r="B13" s="530">
        <v>2016</v>
      </c>
      <c r="C13" s="880">
        <v>253737</v>
      </c>
      <c r="D13" s="460">
        <v>176938</v>
      </c>
      <c r="E13" s="529">
        <v>0.69732833603297906</v>
      </c>
      <c r="K13" s="716"/>
      <c r="M13" s="70"/>
    </row>
    <row r="14" spans="1:13" x14ac:dyDescent="0.25">
      <c r="B14" s="530">
        <v>2015</v>
      </c>
      <c r="C14" s="880">
        <v>255808</v>
      </c>
      <c r="D14" s="460">
        <v>182537</v>
      </c>
      <c r="E14" s="529">
        <v>0.71357033400050041</v>
      </c>
      <c r="K14" s="716"/>
      <c r="M14" s="70"/>
    </row>
    <row r="15" spans="1:13" x14ac:dyDescent="0.25">
      <c r="B15" s="530">
        <v>2014</v>
      </c>
      <c r="C15" s="880">
        <v>257673</v>
      </c>
      <c r="D15" s="460">
        <v>186477</v>
      </c>
      <c r="E15" s="529">
        <v>0.72369631276850888</v>
      </c>
      <c r="K15" s="716"/>
      <c r="M15" s="70"/>
    </row>
    <row r="16" spans="1:13" x14ac:dyDescent="0.25">
      <c r="B16" s="530">
        <v>2013</v>
      </c>
      <c r="C16" s="880">
        <v>260462</v>
      </c>
      <c r="D16" s="460">
        <v>192257</v>
      </c>
      <c r="E16" s="529">
        <v>0.73813838486996186</v>
      </c>
      <c r="K16" s="716"/>
      <c r="M16" s="70"/>
    </row>
    <row r="17" spans="2:13" x14ac:dyDescent="0.25">
      <c r="B17" s="530">
        <v>2012</v>
      </c>
      <c r="C17" s="880">
        <v>277188</v>
      </c>
      <c r="D17" s="460">
        <v>201187</v>
      </c>
      <c r="E17" s="529">
        <v>0.72581424881307988</v>
      </c>
      <c r="K17" s="716"/>
      <c r="M17" s="70"/>
    </row>
    <row r="18" spans="2:13" x14ac:dyDescent="0.25">
      <c r="B18" s="530">
        <v>2011</v>
      </c>
      <c r="C18" s="880">
        <v>278854</v>
      </c>
      <c r="D18" s="460">
        <v>207330</v>
      </c>
      <c r="E18" s="529">
        <v>0.74350735510338739</v>
      </c>
      <c r="K18" s="716"/>
      <c r="M18" s="70"/>
    </row>
    <row r="19" spans="2:13" x14ac:dyDescent="0.25">
      <c r="B19" s="530">
        <v>2010</v>
      </c>
      <c r="C19" s="880">
        <v>291171</v>
      </c>
      <c r="D19" s="460">
        <v>212485</v>
      </c>
      <c r="E19" s="529">
        <v>0.72976017529218229</v>
      </c>
      <c r="K19" s="716"/>
      <c r="M19" s="70"/>
    </row>
    <row r="20" spans="2:13" x14ac:dyDescent="0.25">
      <c r="B20" s="530">
        <v>2009</v>
      </c>
      <c r="C20" s="880">
        <v>285182</v>
      </c>
      <c r="D20" s="460">
        <v>198738</v>
      </c>
      <c r="E20" s="529">
        <v>0.69688128984297748</v>
      </c>
      <c r="K20" s="716"/>
      <c r="M20" s="70"/>
    </row>
    <row r="21" spans="2:13" x14ac:dyDescent="0.25">
      <c r="B21" s="530">
        <v>2008</v>
      </c>
      <c r="C21" s="880">
        <v>264272</v>
      </c>
      <c r="D21" s="460">
        <v>178533</v>
      </c>
      <c r="E21" s="529">
        <v>0.67556532663316582</v>
      </c>
      <c r="K21" s="716"/>
      <c r="M21" s="70"/>
    </row>
    <row r="22" spans="2:13" x14ac:dyDescent="0.25">
      <c r="B22" s="530">
        <v>2007</v>
      </c>
      <c r="C22" s="880">
        <v>264618</v>
      </c>
      <c r="D22" s="460">
        <v>173791</v>
      </c>
      <c r="E22" s="529">
        <v>0.65676182270291517</v>
      </c>
      <c r="K22" s="716"/>
    </row>
    <row r="23" spans="2:13" x14ac:dyDescent="0.25">
      <c r="B23" s="530">
        <v>2006</v>
      </c>
      <c r="C23" s="880">
        <v>258504</v>
      </c>
      <c r="D23" s="460">
        <v>167420</v>
      </c>
      <c r="E23" s="529">
        <v>0.64764955281156189</v>
      </c>
    </row>
    <row r="24" spans="2:13" x14ac:dyDescent="0.25">
      <c r="B24" s="530">
        <v>2005</v>
      </c>
      <c r="C24" s="880">
        <v>257761</v>
      </c>
      <c r="D24" s="460">
        <v>154411</v>
      </c>
      <c r="E24" s="529">
        <v>0.59904717936382923</v>
      </c>
    </row>
    <row r="25" spans="2:13" x14ac:dyDescent="0.25">
      <c r="B25" s="530">
        <v>2004</v>
      </c>
      <c r="C25" s="880">
        <v>253406</v>
      </c>
      <c r="D25" s="460">
        <v>157032</v>
      </c>
      <c r="E25" s="529">
        <v>0.61968540602827082</v>
      </c>
    </row>
    <row r="26" spans="2:13" x14ac:dyDescent="0.25">
      <c r="B26" s="530">
        <v>2003</v>
      </c>
      <c r="C26" s="880">
        <v>233416</v>
      </c>
      <c r="D26" s="460">
        <v>156250</v>
      </c>
      <c r="E26" s="529">
        <v>0.66940569626760804</v>
      </c>
    </row>
    <row r="27" spans="2:13" x14ac:dyDescent="0.25">
      <c r="B27" s="530">
        <v>2002</v>
      </c>
      <c r="C27" s="880">
        <v>240863</v>
      </c>
      <c r="D27" s="460">
        <v>150526</v>
      </c>
      <c r="E27" s="529">
        <v>0.62494447050813118</v>
      </c>
    </row>
    <row r="28" spans="2:13" x14ac:dyDescent="0.25">
      <c r="B28" s="530">
        <v>2001</v>
      </c>
      <c r="C28" s="880">
        <v>217349</v>
      </c>
      <c r="D28" s="460">
        <v>148142</v>
      </c>
      <c r="E28" s="529">
        <v>0.68158583660380312</v>
      </c>
    </row>
    <row r="29" spans="2:13" ht="13" thickBot="1" x14ac:dyDescent="0.3">
      <c r="B29" s="321">
        <v>2000</v>
      </c>
      <c r="C29" s="882">
        <v>193351</v>
      </c>
      <c r="D29" s="456">
        <v>128107</v>
      </c>
      <c r="E29" s="528">
        <v>0.66256186934642181</v>
      </c>
    </row>
    <row r="30" spans="2:13" ht="13" x14ac:dyDescent="0.3">
      <c r="B30" s="2" t="s">
        <v>654</v>
      </c>
    </row>
    <row r="31" spans="2:13" s="668" customFormat="1" x14ac:dyDescent="0.25">
      <c r="B31" s="847" t="s">
        <v>658</v>
      </c>
    </row>
    <row r="32" spans="2:13" ht="13" x14ac:dyDescent="0.3">
      <c r="B32" s="2" t="s">
        <v>57</v>
      </c>
    </row>
    <row r="33" spans="2:2" x14ac:dyDescent="0.25">
      <c r="B33" s="3" t="s">
        <v>362</v>
      </c>
    </row>
    <row r="34" spans="2:2" x14ac:dyDescent="0.25">
      <c r="B34" s="102" t="s">
        <v>361</v>
      </c>
    </row>
    <row r="36" spans="2:2" x14ac:dyDescent="0.25">
      <c r="B36" s="237"/>
    </row>
    <row r="37" spans="2:2" x14ac:dyDescent="0.25">
      <c r="B37" s="237"/>
    </row>
  </sheetData>
  <hyperlinks>
    <hyperlink ref="A2" location="index!A1" display="index" xr:uid="{F1FB3824-4B84-4FD3-AB20-297AA5E84968}"/>
  </hyperlinks>
  <pageMargins left="0.7" right="0.7" top="0.75" bottom="0.75" header="0.3" footer="0.3"/>
  <pageSetup paperSize="8" orientation="landscape" r:id="rId1"/>
  <headerFooter>
    <oddHeader>&amp;C&amp;"Calibri"&amp;10&amp;K000000 [UNCLASSIFIED]&amp;1#_x000D_</oddHeader>
    <oddFooter>&amp;C_x000D_&amp;1#&amp;"Calibri"&amp;10&amp;K000000 [UNCLASSIFIED]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CC58D-8E86-40B3-A195-DDAFFBA4F9E3}">
  <sheetPr>
    <pageSetUpPr fitToPage="1"/>
  </sheetPr>
  <dimension ref="A1:H31"/>
  <sheetViews>
    <sheetView zoomScaleNormal="100" workbookViewId="0"/>
  </sheetViews>
  <sheetFormatPr defaultColWidth="9.08984375" defaultRowHeight="12.5" x14ac:dyDescent="0.25"/>
  <cols>
    <col min="1" max="1" width="8.6328125" style="3" customWidth="1"/>
    <col min="2" max="2" width="7.08984375" style="3" customWidth="1"/>
    <col min="3" max="3" width="17.08984375" style="3" customWidth="1"/>
    <col min="4" max="4" width="17.36328125" style="3" customWidth="1"/>
    <col min="5" max="5" width="19.453125" style="3" customWidth="1"/>
    <col min="6" max="6" width="9.08984375" style="3"/>
    <col min="7" max="7" width="28.90625" style="3" customWidth="1"/>
    <col min="8" max="8" width="33.54296875" style="3" customWidth="1"/>
    <col min="9" max="16384" width="9.08984375" style="3"/>
  </cols>
  <sheetData>
    <row r="1" spans="1:8" ht="13" x14ac:dyDescent="0.3">
      <c r="A1" s="153" t="s">
        <v>141</v>
      </c>
    </row>
    <row r="2" spans="1:8" ht="14.5" x14ac:dyDescent="0.35">
      <c r="A2" s="347" t="s">
        <v>136</v>
      </c>
      <c r="B2" s="2" t="s">
        <v>376</v>
      </c>
      <c r="C2" s="2"/>
    </row>
    <row r="3" spans="1:8" ht="13" thickBot="1" x14ac:dyDescent="0.3"/>
    <row r="4" spans="1:8" ht="13.5" thickBot="1" x14ac:dyDescent="0.35">
      <c r="B4" s="553" t="s">
        <v>350</v>
      </c>
      <c r="C4" s="555" t="s">
        <v>377</v>
      </c>
      <c r="D4" s="556" t="s">
        <v>378</v>
      </c>
      <c r="E4" s="554" t="s">
        <v>379</v>
      </c>
    </row>
    <row r="5" spans="1:8" x14ac:dyDescent="0.25">
      <c r="B5" s="895">
        <v>2024</v>
      </c>
      <c r="C5" s="896">
        <v>819867180.28999996</v>
      </c>
      <c r="D5" s="897">
        <v>580620253.99000001</v>
      </c>
      <c r="E5" s="898">
        <v>64727154.93</v>
      </c>
    </row>
    <row r="6" spans="1:8" s="17" customFormat="1" x14ac:dyDescent="0.25">
      <c r="B6" s="544">
        <v>2023</v>
      </c>
      <c r="C6" s="545">
        <v>795737763.01999998</v>
      </c>
      <c r="D6" s="546">
        <v>524051278.42000002</v>
      </c>
      <c r="E6" s="547">
        <v>64597147.149999999</v>
      </c>
      <c r="G6" s="3"/>
      <c r="H6" s="3"/>
    </row>
    <row r="7" spans="1:8" s="17" customFormat="1" x14ac:dyDescent="0.25">
      <c r="B7" s="883">
        <v>2022</v>
      </c>
      <c r="C7" s="884">
        <v>802501741</v>
      </c>
      <c r="D7" s="885">
        <v>504397395</v>
      </c>
      <c r="E7" s="886">
        <v>72021979</v>
      </c>
      <c r="G7" s="3"/>
      <c r="H7" s="3"/>
    </row>
    <row r="8" spans="1:8" s="17" customFormat="1" x14ac:dyDescent="0.25">
      <c r="B8" s="544">
        <v>2021</v>
      </c>
      <c r="C8" s="545">
        <v>874331603</v>
      </c>
      <c r="D8" s="546">
        <v>528015445</v>
      </c>
      <c r="E8" s="547">
        <v>87935086</v>
      </c>
      <c r="G8" s="3"/>
      <c r="H8" s="3"/>
    </row>
    <row r="9" spans="1:8" x14ac:dyDescent="0.25">
      <c r="B9" s="544">
        <v>2020</v>
      </c>
      <c r="C9" s="545">
        <v>870618548</v>
      </c>
      <c r="D9" s="546">
        <v>502229689</v>
      </c>
      <c r="E9" s="547">
        <v>178776774</v>
      </c>
    </row>
    <row r="10" spans="1:8" x14ac:dyDescent="0.25">
      <c r="B10" s="544">
        <v>2019</v>
      </c>
      <c r="C10" s="545">
        <v>866133763</v>
      </c>
      <c r="D10" s="546">
        <v>503732911</v>
      </c>
      <c r="E10" s="547">
        <v>93799443</v>
      </c>
    </row>
    <row r="11" spans="1:8" x14ac:dyDescent="0.25">
      <c r="B11" s="544">
        <v>2018</v>
      </c>
      <c r="C11" s="545">
        <v>845089395</v>
      </c>
      <c r="D11" s="546">
        <v>497611692</v>
      </c>
      <c r="E11" s="547">
        <v>100164688</v>
      </c>
    </row>
    <row r="12" spans="1:8" x14ac:dyDescent="0.25">
      <c r="B12" s="544">
        <v>2017</v>
      </c>
      <c r="C12" s="545">
        <v>1039317480</v>
      </c>
      <c r="D12" s="546">
        <v>409671677</v>
      </c>
      <c r="E12" s="547">
        <v>108884300</v>
      </c>
    </row>
    <row r="13" spans="1:8" x14ac:dyDescent="0.25">
      <c r="B13" s="544">
        <v>2016</v>
      </c>
      <c r="C13" s="545">
        <v>1060187209</v>
      </c>
      <c r="D13" s="546">
        <v>417357647</v>
      </c>
      <c r="E13" s="547">
        <v>113909186</v>
      </c>
    </row>
    <row r="14" spans="1:8" x14ac:dyDescent="0.25">
      <c r="B14" s="544">
        <v>2015</v>
      </c>
      <c r="C14" s="545">
        <v>1072996999</v>
      </c>
      <c r="D14" s="546">
        <v>420635872</v>
      </c>
      <c r="E14" s="547">
        <v>118075657</v>
      </c>
    </row>
    <row r="15" spans="1:8" x14ac:dyDescent="0.25">
      <c r="B15" s="544">
        <v>2014</v>
      </c>
      <c r="C15" s="545">
        <v>1052825086</v>
      </c>
      <c r="D15" s="546">
        <v>417261354</v>
      </c>
      <c r="E15" s="547">
        <v>120270874</v>
      </c>
    </row>
    <row r="16" spans="1:8" x14ac:dyDescent="0.25">
      <c r="B16" s="544">
        <v>2013</v>
      </c>
      <c r="C16" s="545">
        <v>1056461915</v>
      </c>
      <c r="D16" s="546">
        <v>408732069</v>
      </c>
      <c r="E16" s="547">
        <v>122112645</v>
      </c>
    </row>
    <row r="17" spans="2:5" x14ac:dyDescent="0.25">
      <c r="B17" s="544">
        <v>2012</v>
      </c>
      <c r="C17" s="545">
        <v>1053553315</v>
      </c>
      <c r="D17" s="546">
        <v>381339813</v>
      </c>
      <c r="E17" s="547">
        <v>126950781</v>
      </c>
    </row>
    <row r="18" spans="2:5" x14ac:dyDescent="0.25">
      <c r="B18" s="544">
        <v>2011</v>
      </c>
      <c r="C18" s="545">
        <v>1054837497</v>
      </c>
      <c r="D18" s="546">
        <v>374626602</v>
      </c>
      <c r="E18" s="547">
        <v>140885415</v>
      </c>
    </row>
    <row r="19" spans="2:5" x14ac:dyDescent="0.25">
      <c r="B19" s="544">
        <v>2010</v>
      </c>
      <c r="C19" s="545">
        <v>1007868200</v>
      </c>
      <c r="D19" s="546">
        <v>389071488</v>
      </c>
      <c r="E19" s="547">
        <v>143280132</v>
      </c>
    </row>
    <row r="20" spans="2:5" x14ac:dyDescent="0.25">
      <c r="B20" s="544">
        <v>2009</v>
      </c>
      <c r="C20" s="545">
        <v>885174215</v>
      </c>
      <c r="D20" s="546">
        <v>370949831</v>
      </c>
      <c r="E20" s="547">
        <v>123356530</v>
      </c>
    </row>
    <row r="21" spans="2:5" x14ac:dyDescent="0.25">
      <c r="B21" s="544">
        <v>2008</v>
      </c>
      <c r="C21" s="545">
        <v>787834735</v>
      </c>
      <c r="D21" s="546">
        <v>344317975</v>
      </c>
      <c r="E21" s="547">
        <v>100356596</v>
      </c>
    </row>
    <row r="22" spans="2:5" x14ac:dyDescent="0.25">
      <c r="B22" s="544">
        <v>2007</v>
      </c>
      <c r="C22" s="545">
        <v>736116062</v>
      </c>
      <c r="D22" s="546">
        <v>337486444</v>
      </c>
      <c r="E22" s="547">
        <v>98226493</v>
      </c>
    </row>
    <row r="23" spans="2:5" x14ac:dyDescent="0.25">
      <c r="B23" s="544">
        <v>2006</v>
      </c>
      <c r="C23" s="545">
        <v>688743663</v>
      </c>
      <c r="D23" s="546">
        <v>311270151</v>
      </c>
      <c r="E23" s="547">
        <v>98388233</v>
      </c>
    </row>
    <row r="24" spans="2:5" x14ac:dyDescent="0.25">
      <c r="B24" s="544">
        <v>2005</v>
      </c>
      <c r="C24" s="545">
        <v>609842253</v>
      </c>
      <c r="D24" s="546">
        <v>282500360</v>
      </c>
      <c r="E24" s="547">
        <v>89415201</v>
      </c>
    </row>
    <row r="25" spans="2:5" x14ac:dyDescent="0.25">
      <c r="B25" s="544">
        <v>2004</v>
      </c>
      <c r="C25" s="545">
        <v>589607800</v>
      </c>
      <c r="D25" s="546">
        <v>292994326</v>
      </c>
      <c r="E25" s="547">
        <v>92390309</v>
      </c>
    </row>
    <row r="26" spans="2:5" x14ac:dyDescent="0.25">
      <c r="B26" s="544">
        <v>2003</v>
      </c>
      <c r="C26" s="545">
        <v>593922339</v>
      </c>
      <c r="D26" s="546">
        <v>297737889</v>
      </c>
      <c r="E26" s="547">
        <v>95143228</v>
      </c>
    </row>
    <row r="27" spans="2:5" x14ac:dyDescent="0.25">
      <c r="B27" s="544">
        <v>2002</v>
      </c>
      <c r="C27" s="545">
        <v>560550975</v>
      </c>
      <c r="D27" s="546">
        <v>281638016</v>
      </c>
      <c r="E27" s="547">
        <v>90810508</v>
      </c>
    </row>
    <row r="28" spans="2:5" x14ac:dyDescent="0.25">
      <c r="B28" s="544">
        <v>2001</v>
      </c>
      <c r="C28" s="545">
        <v>551265300</v>
      </c>
      <c r="D28" s="546">
        <v>268628200</v>
      </c>
      <c r="E28" s="547">
        <v>88177896</v>
      </c>
    </row>
    <row r="29" spans="2:5" ht="13" thickBot="1" x14ac:dyDescent="0.3">
      <c r="B29" s="548">
        <v>2000</v>
      </c>
      <c r="C29" s="549">
        <v>468864957</v>
      </c>
      <c r="D29" s="550">
        <v>241736567</v>
      </c>
      <c r="E29" s="551">
        <v>65008000</v>
      </c>
    </row>
    <row r="30" spans="2:5" ht="13" x14ac:dyDescent="0.3">
      <c r="B30" s="2" t="s">
        <v>655</v>
      </c>
      <c r="E30" s="552"/>
    </row>
    <row r="31" spans="2:5" s="668" customFormat="1" ht="13" x14ac:dyDescent="0.3">
      <c r="B31" s="854" t="s">
        <v>638</v>
      </c>
      <c r="C31" s="855"/>
      <c r="D31" s="855"/>
      <c r="E31" s="855"/>
    </row>
  </sheetData>
  <hyperlinks>
    <hyperlink ref="A2" location="index!A1" display="index" xr:uid="{886540C7-72AD-4102-A05C-FFEAA1BDA9A4}"/>
  </hyperlinks>
  <pageMargins left="0.7" right="0.7" top="0.75" bottom="0.75" header="0.3" footer="0.3"/>
  <pageSetup paperSize="9" scale="51" orientation="landscape" r:id="rId1"/>
  <headerFooter>
    <oddHeader>&amp;C&amp;"Calibri"&amp;10&amp;K000000 [UNCLASSIFIED]&amp;1#_x000D_</oddHeader>
    <oddFooter>&amp;C_x000D_&amp;1#&amp;"Calibri"&amp;10&amp;K000000 [UNCLASSIFIED]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BD93A-6F5A-47D1-93B2-A15ADC9743F4}">
  <sheetPr>
    <pageSetUpPr fitToPage="1"/>
  </sheetPr>
  <dimension ref="A1:T15"/>
  <sheetViews>
    <sheetView zoomScaleNormal="100" workbookViewId="0"/>
  </sheetViews>
  <sheetFormatPr defaultColWidth="9.08984375" defaultRowHeight="12.5" x14ac:dyDescent="0.25"/>
  <cols>
    <col min="1" max="1" width="8.1796875" style="3" customWidth="1"/>
    <col min="2" max="2" width="17.453125" style="3" customWidth="1"/>
    <col min="3" max="9" width="7" style="3" bestFit="1" customWidth="1"/>
    <col min="10" max="10" width="7" style="3" customWidth="1"/>
    <col min="11" max="11" width="7" style="3" bestFit="1" customWidth="1"/>
    <col min="12" max="12" width="6.453125" style="3" customWidth="1"/>
    <col min="13" max="13" width="7.453125" style="3" customWidth="1"/>
    <col min="14" max="17" width="7.36328125" style="668" customWidth="1"/>
    <col min="18" max="18" width="9.08984375" style="3"/>
    <col min="19" max="19" width="28.90625" style="3" customWidth="1"/>
    <col min="20" max="20" width="33.54296875" style="3" customWidth="1"/>
    <col min="21" max="16384" width="9.08984375" style="3"/>
  </cols>
  <sheetData>
    <row r="1" spans="1:20" ht="13" x14ac:dyDescent="0.3">
      <c r="A1" s="153" t="s">
        <v>141</v>
      </c>
    </row>
    <row r="2" spans="1:20" ht="14.5" x14ac:dyDescent="0.35">
      <c r="A2" s="347" t="s">
        <v>136</v>
      </c>
      <c r="B2" s="2" t="s">
        <v>370</v>
      </c>
      <c r="C2" s="2"/>
      <c r="D2" s="2"/>
      <c r="E2" s="2"/>
      <c r="F2" s="2"/>
      <c r="G2" s="2"/>
      <c r="H2" s="2"/>
    </row>
    <row r="3" spans="1:20" ht="13" thickBot="1" x14ac:dyDescent="0.3"/>
    <row r="4" spans="1:20" ht="13" x14ac:dyDescent="0.3">
      <c r="B4" s="924"/>
      <c r="C4" s="161">
        <v>2010</v>
      </c>
      <c r="D4" s="161">
        <v>2011</v>
      </c>
      <c r="E4" s="161">
        <v>2012</v>
      </c>
      <c r="F4" s="161">
        <v>2013</v>
      </c>
      <c r="G4" s="161">
        <v>2014</v>
      </c>
      <c r="H4" s="161">
        <v>2015</v>
      </c>
      <c r="I4" s="161">
        <v>2016</v>
      </c>
      <c r="J4" s="161">
        <v>2017</v>
      </c>
      <c r="K4" s="161">
        <v>2018</v>
      </c>
      <c r="L4" s="161">
        <v>2019</v>
      </c>
      <c r="M4" s="161">
        <v>2020</v>
      </c>
      <c r="N4" s="888">
        <v>2021</v>
      </c>
      <c r="O4" s="888">
        <v>2022</v>
      </c>
      <c r="P4" s="888">
        <v>2023</v>
      </c>
      <c r="Q4" s="717">
        <v>2024</v>
      </c>
    </row>
    <row r="5" spans="1:20" s="17" customFormat="1" ht="13" x14ac:dyDescent="0.3">
      <c r="B5" s="925"/>
      <c r="C5" s="926" t="s">
        <v>369</v>
      </c>
      <c r="D5" s="926"/>
      <c r="E5" s="926"/>
      <c r="F5" s="926"/>
      <c r="G5" s="926"/>
      <c r="H5" s="926"/>
      <c r="I5" s="926"/>
      <c r="J5" s="926"/>
      <c r="K5" s="926"/>
      <c r="L5" s="926"/>
      <c r="M5" s="926"/>
      <c r="N5" s="926"/>
      <c r="O5" s="926"/>
      <c r="P5" s="926"/>
      <c r="Q5" s="927"/>
      <c r="S5" s="3"/>
      <c r="T5" s="3"/>
    </row>
    <row r="6" spans="1:20" ht="13" x14ac:dyDescent="0.3">
      <c r="B6" s="158" t="s">
        <v>366</v>
      </c>
      <c r="C6" s="538">
        <v>5076</v>
      </c>
      <c r="D6" s="538">
        <v>5441</v>
      </c>
      <c r="E6" s="538">
        <v>5571</v>
      </c>
      <c r="F6" s="538">
        <v>5850</v>
      </c>
      <c r="G6" s="538">
        <v>6074</v>
      </c>
      <c r="H6" s="538">
        <v>6323</v>
      </c>
      <c r="I6" s="538">
        <v>6453</v>
      </c>
      <c r="J6" s="538">
        <v>6558</v>
      </c>
      <c r="K6" s="538">
        <v>6662</v>
      </c>
      <c r="L6" s="538">
        <v>6853</v>
      </c>
      <c r="M6" s="145">
        <v>7013</v>
      </c>
      <c r="N6" s="887">
        <v>7233</v>
      </c>
      <c r="O6" s="887">
        <v>7378</v>
      </c>
      <c r="P6" s="887">
        <v>7638</v>
      </c>
      <c r="Q6" s="669">
        <v>7944</v>
      </c>
    </row>
    <row r="7" spans="1:20" ht="13" x14ac:dyDescent="0.3">
      <c r="B7" s="158" t="s">
        <v>198</v>
      </c>
      <c r="C7" s="538">
        <v>5084</v>
      </c>
      <c r="D7" s="538">
        <v>5422</v>
      </c>
      <c r="E7" s="538">
        <v>5666</v>
      </c>
      <c r="F7" s="538">
        <v>5925</v>
      </c>
      <c r="G7" s="538">
        <v>6189</v>
      </c>
      <c r="H7" s="538">
        <v>6426</v>
      </c>
      <c r="I7" s="538">
        <v>6610</v>
      </c>
      <c r="J7" s="538">
        <v>6758</v>
      </c>
      <c r="K7" s="538">
        <v>6790</v>
      </c>
      <c r="L7" s="538">
        <v>6977</v>
      </c>
      <c r="M7" s="145">
        <v>7186</v>
      </c>
      <c r="N7" s="887">
        <v>7361</v>
      </c>
      <c r="O7" s="887">
        <v>7517</v>
      </c>
      <c r="P7" s="887">
        <v>7751</v>
      </c>
      <c r="Q7" s="669">
        <v>8027</v>
      </c>
    </row>
    <row r="8" spans="1:20" ht="15" customHeight="1" x14ac:dyDescent="0.3">
      <c r="B8" s="539"/>
      <c r="C8" s="926" t="s">
        <v>368</v>
      </c>
      <c r="D8" s="926"/>
      <c r="E8" s="926"/>
      <c r="F8" s="926"/>
      <c r="G8" s="926"/>
      <c r="H8" s="926"/>
      <c r="I8" s="926"/>
      <c r="J8" s="926"/>
      <c r="K8" s="926"/>
      <c r="L8" s="926"/>
      <c r="M8" s="926"/>
      <c r="N8" s="926"/>
      <c r="O8" s="926"/>
      <c r="P8" s="926"/>
      <c r="Q8" s="927"/>
    </row>
    <row r="9" spans="1:20" ht="13" x14ac:dyDescent="0.3">
      <c r="B9" s="158" t="s">
        <v>366</v>
      </c>
      <c r="C9" s="538">
        <v>3832</v>
      </c>
      <c r="D9" s="538">
        <v>3710</v>
      </c>
      <c r="E9" s="538">
        <v>3774</v>
      </c>
      <c r="F9" s="538">
        <v>3944</v>
      </c>
      <c r="G9" s="538">
        <v>4036</v>
      </c>
      <c r="H9" s="538">
        <v>4179</v>
      </c>
      <c r="I9" s="538">
        <v>4259</v>
      </c>
      <c r="J9" s="538">
        <v>4351</v>
      </c>
      <c r="K9" s="538">
        <v>5513</v>
      </c>
      <c r="L9" s="538">
        <v>5796</v>
      </c>
      <c r="M9" s="145">
        <v>5842</v>
      </c>
      <c r="N9" s="887">
        <v>6107</v>
      </c>
      <c r="O9" s="887">
        <v>6633</v>
      </c>
      <c r="P9" s="887">
        <v>7415</v>
      </c>
      <c r="Q9" s="669">
        <v>7979</v>
      </c>
    </row>
    <row r="10" spans="1:20" ht="13" x14ac:dyDescent="0.3">
      <c r="B10" s="158" t="s">
        <v>198</v>
      </c>
      <c r="C10" s="538">
        <v>3851</v>
      </c>
      <c r="D10" s="538">
        <v>3537</v>
      </c>
      <c r="E10" s="538">
        <v>3599</v>
      </c>
      <c r="F10" s="538">
        <v>3800</v>
      </c>
      <c r="G10" s="538">
        <v>3958</v>
      </c>
      <c r="H10" s="538">
        <v>4250</v>
      </c>
      <c r="I10" s="538">
        <v>4460</v>
      </c>
      <c r="J10" s="538">
        <v>4643</v>
      </c>
      <c r="K10" s="538">
        <v>5983</v>
      </c>
      <c r="L10" s="538">
        <v>6460</v>
      </c>
      <c r="M10" s="145">
        <v>6421</v>
      </c>
      <c r="N10" s="887">
        <v>7000</v>
      </c>
      <c r="O10" s="887">
        <v>7600</v>
      </c>
      <c r="P10" s="887">
        <v>8600</v>
      </c>
      <c r="Q10" s="669">
        <v>9333</v>
      </c>
    </row>
    <row r="11" spans="1:20" ht="13" x14ac:dyDescent="0.3">
      <c r="B11" s="539"/>
      <c r="C11" s="926" t="s">
        <v>367</v>
      </c>
      <c r="D11" s="926"/>
      <c r="E11" s="926"/>
      <c r="F11" s="926"/>
      <c r="G11" s="926"/>
      <c r="H11" s="926"/>
      <c r="I11" s="926"/>
      <c r="J11" s="926"/>
      <c r="K11" s="926"/>
      <c r="L11" s="926"/>
      <c r="M11" s="926"/>
      <c r="N11" s="926"/>
      <c r="O11" s="926"/>
      <c r="P11" s="926"/>
      <c r="Q11" s="927"/>
    </row>
    <row r="12" spans="1:20" ht="13" x14ac:dyDescent="0.3">
      <c r="B12" s="158" t="s">
        <v>366</v>
      </c>
      <c r="C12" s="538">
        <v>992</v>
      </c>
      <c r="D12" s="538">
        <v>990</v>
      </c>
      <c r="E12" s="538">
        <v>988</v>
      </c>
      <c r="F12" s="538">
        <v>988</v>
      </c>
      <c r="G12" s="538">
        <v>987</v>
      </c>
      <c r="H12" s="538">
        <v>988</v>
      </c>
      <c r="I12" s="538">
        <v>985</v>
      </c>
      <c r="J12" s="538">
        <v>982</v>
      </c>
      <c r="K12" s="538">
        <v>981</v>
      </c>
      <c r="L12" s="538">
        <v>981</v>
      </c>
      <c r="M12" s="145">
        <v>1816</v>
      </c>
      <c r="N12" s="887">
        <v>984</v>
      </c>
      <c r="O12" s="887">
        <v>977</v>
      </c>
      <c r="P12" s="887">
        <v>981</v>
      </c>
      <c r="Q12" s="669">
        <v>983</v>
      </c>
    </row>
    <row r="13" spans="1:20" ht="13.5" thickBot="1" x14ac:dyDescent="0.35">
      <c r="B13" s="537" t="s">
        <v>198</v>
      </c>
      <c r="C13" s="536">
        <v>1000</v>
      </c>
      <c r="D13" s="536">
        <v>1000</v>
      </c>
      <c r="E13" s="536">
        <v>1000</v>
      </c>
      <c r="F13" s="536">
        <v>1000</v>
      </c>
      <c r="G13" s="536">
        <v>1000</v>
      </c>
      <c r="H13" s="536">
        <v>1000</v>
      </c>
      <c r="I13" s="536">
        <v>1000</v>
      </c>
      <c r="J13" s="536">
        <v>1000</v>
      </c>
      <c r="K13" s="536">
        <v>1000</v>
      </c>
      <c r="L13" s="536">
        <v>1000</v>
      </c>
      <c r="M13" s="889">
        <v>2000</v>
      </c>
      <c r="N13" s="889">
        <v>1000</v>
      </c>
      <c r="O13" s="889">
        <v>1000</v>
      </c>
      <c r="P13" s="889">
        <v>1000</v>
      </c>
      <c r="Q13" s="670">
        <v>1000</v>
      </c>
    </row>
    <row r="14" spans="1:20" ht="13" x14ac:dyDescent="0.3">
      <c r="B14" s="2" t="s">
        <v>655</v>
      </c>
      <c r="M14" s="535"/>
    </row>
    <row r="15" spans="1:20" s="668" customFormat="1" x14ac:dyDescent="0.25">
      <c r="B15" s="847" t="s">
        <v>659</v>
      </c>
    </row>
  </sheetData>
  <mergeCells count="4">
    <mergeCell ref="B4:B5"/>
    <mergeCell ref="C5:Q5"/>
    <mergeCell ref="C8:Q8"/>
    <mergeCell ref="C11:Q11"/>
  </mergeCells>
  <hyperlinks>
    <hyperlink ref="A2" location="index!A1" display="index" xr:uid="{962EC759-AABB-42C9-8437-48797D09DDB4}"/>
  </hyperlinks>
  <pageMargins left="0.7" right="0.7" top="0.75" bottom="0.75" header="0.3" footer="0.3"/>
  <pageSetup paperSize="9" scale="51" orientation="landscape" r:id="rId1"/>
  <headerFooter>
    <oddHeader>&amp;C&amp;"Calibri"&amp;10&amp;K000000 [UNCLASSIFIED]&amp;1#_x000D_</oddHeader>
    <oddFooter>&amp;C_x000D_&amp;1#&amp;"Calibri"&amp;10&amp;K000000 [UNCLASSIFIED]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2FDB4-B7BF-4495-B6EF-C41929B48915}">
  <sheetPr codeName="Sheet3"/>
  <dimension ref="A1:F66"/>
  <sheetViews>
    <sheetView zoomScaleNormal="100" workbookViewId="0"/>
  </sheetViews>
  <sheetFormatPr defaultRowHeight="14.5" x14ac:dyDescent="0.35"/>
  <cols>
    <col min="2" max="2" width="19.6328125" customWidth="1"/>
    <col min="3" max="3" width="11.1796875" bestFit="1" customWidth="1"/>
    <col min="4" max="4" width="14.453125" customWidth="1"/>
    <col min="5" max="5" width="14.08984375" customWidth="1"/>
    <col min="6" max="6" width="13.6328125" customWidth="1"/>
  </cols>
  <sheetData>
    <row r="1" spans="1:6" x14ac:dyDescent="0.35">
      <c r="A1" s="347" t="s">
        <v>136</v>
      </c>
    </row>
    <row r="2" spans="1:6" x14ac:dyDescent="0.35">
      <c r="B2" s="2" t="s">
        <v>270</v>
      </c>
    </row>
    <row r="3" spans="1:6" ht="15" thickBot="1" x14ac:dyDescent="0.4"/>
    <row r="4" spans="1:6" ht="39.5" x14ac:dyDescent="0.35">
      <c r="B4" s="712">
        <v>2024</v>
      </c>
      <c r="C4" s="713" t="s">
        <v>45</v>
      </c>
      <c r="D4" s="711" t="s">
        <v>46</v>
      </c>
      <c r="E4" s="711" t="s">
        <v>525</v>
      </c>
      <c r="F4" s="710" t="s">
        <v>47</v>
      </c>
    </row>
    <row r="5" spans="1:6" x14ac:dyDescent="0.35">
      <c r="B5" s="928" t="s">
        <v>48</v>
      </c>
      <c r="C5" s="736" t="s">
        <v>49</v>
      </c>
      <c r="D5" s="538">
        <v>72351</v>
      </c>
      <c r="E5" s="737">
        <v>612.20126491575297</v>
      </c>
      <c r="F5" s="738">
        <v>8461.5453126529428</v>
      </c>
    </row>
    <row r="6" spans="1:6" x14ac:dyDescent="0.35">
      <c r="B6" s="929"/>
      <c r="C6" s="736" t="s">
        <v>50</v>
      </c>
      <c r="D6" s="79">
        <v>20589</v>
      </c>
      <c r="E6" s="737">
        <v>121.21978750272392</v>
      </c>
      <c r="F6" s="738">
        <v>5887.5995678626414</v>
      </c>
    </row>
    <row r="7" spans="1:6" x14ac:dyDescent="0.35">
      <c r="B7" s="929"/>
      <c r="C7" s="736" t="s">
        <v>51</v>
      </c>
      <c r="D7" s="79">
        <v>1104</v>
      </c>
      <c r="E7" s="737">
        <v>5.0302448065061647</v>
      </c>
      <c r="F7" s="738">
        <v>4556.3811653135544</v>
      </c>
    </row>
    <row r="8" spans="1:6" x14ac:dyDescent="0.35">
      <c r="B8" s="929"/>
      <c r="C8" s="736" t="s">
        <v>52</v>
      </c>
      <c r="D8" s="79">
        <v>9162</v>
      </c>
      <c r="E8" s="737">
        <v>81.315286594148318</v>
      </c>
      <c r="F8" s="738">
        <v>8875.2768603087006</v>
      </c>
    </row>
    <row r="9" spans="1:6" x14ac:dyDescent="0.35">
      <c r="B9" s="930"/>
      <c r="C9" s="739" t="s">
        <v>53</v>
      </c>
      <c r="D9" s="740">
        <v>103206</v>
      </c>
      <c r="E9" s="741">
        <v>819.8</v>
      </c>
      <c r="F9" s="742">
        <v>7943.3366277154428</v>
      </c>
    </row>
    <row r="10" spans="1:6" x14ac:dyDescent="0.35">
      <c r="B10" s="928" t="s">
        <v>54</v>
      </c>
      <c r="C10" s="64" t="s">
        <v>49</v>
      </c>
      <c r="D10" s="79">
        <v>42642</v>
      </c>
      <c r="E10" s="743">
        <v>41.659659493854136</v>
      </c>
      <c r="F10" s="738">
        <v>976.96307616561455</v>
      </c>
    </row>
    <row r="11" spans="1:6" x14ac:dyDescent="0.35">
      <c r="B11" s="929"/>
      <c r="C11" s="736" t="s">
        <v>50</v>
      </c>
      <c r="D11" s="79">
        <v>14916</v>
      </c>
      <c r="E11" s="743">
        <v>14.689696828707584</v>
      </c>
      <c r="F11" s="738">
        <v>984.82815960764162</v>
      </c>
    </row>
    <row r="12" spans="1:6" x14ac:dyDescent="0.35">
      <c r="B12" s="929"/>
      <c r="C12" s="736" t="s">
        <v>51</v>
      </c>
      <c r="D12" s="79">
        <v>1539</v>
      </c>
      <c r="E12" s="743">
        <v>1.5383070094160032</v>
      </c>
      <c r="F12" s="738">
        <v>999.54971372059993</v>
      </c>
    </row>
    <row r="13" spans="1:6" x14ac:dyDescent="0.35">
      <c r="B13" s="929"/>
      <c r="C13" s="69" t="s">
        <v>52</v>
      </c>
      <c r="D13" s="79">
        <v>6747</v>
      </c>
      <c r="E13" s="743">
        <v>6.8394916680220748</v>
      </c>
      <c r="F13" s="738">
        <v>1013.7085620308396</v>
      </c>
    </row>
    <row r="14" spans="1:6" x14ac:dyDescent="0.35">
      <c r="B14" s="930"/>
      <c r="C14" s="739" t="s">
        <v>53</v>
      </c>
      <c r="D14" s="740">
        <v>65844</v>
      </c>
      <c r="E14" s="741">
        <v>64.7</v>
      </c>
      <c r="F14" s="742">
        <v>982.62559990280056</v>
      </c>
    </row>
    <row r="15" spans="1:6" x14ac:dyDescent="0.35">
      <c r="B15" s="928" t="s">
        <v>55</v>
      </c>
      <c r="C15" s="736" t="s">
        <v>49</v>
      </c>
      <c r="D15" s="79">
        <v>54209.234879406307</v>
      </c>
      <c r="E15" s="737">
        <v>460.58319837789634</v>
      </c>
      <c r="F15" s="738">
        <v>8496.3973279185411</v>
      </c>
    </row>
    <row r="16" spans="1:6" x14ac:dyDescent="0.35">
      <c r="B16" s="929"/>
      <c r="C16" s="736" t="s">
        <v>50</v>
      </c>
      <c r="D16" s="79">
        <v>11733.483735312308</v>
      </c>
      <c r="E16" s="737">
        <v>77.467247972656523</v>
      </c>
      <c r="F16" s="738">
        <v>6602.2376406008279</v>
      </c>
    </row>
    <row r="17" spans="2:6" x14ac:dyDescent="0.35">
      <c r="B17" s="929"/>
      <c r="C17" s="736" t="s">
        <v>51</v>
      </c>
      <c r="D17" s="79">
        <v>822.03388991960412</v>
      </c>
      <c r="E17" s="737">
        <v>5.9472910737148448</v>
      </c>
      <c r="F17" s="738">
        <v>7234.8490088364815</v>
      </c>
    </row>
    <row r="18" spans="2:6" x14ac:dyDescent="0.35">
      <c r="B18" s="929"/>
      <c r="C18" s="736" t="s">
        <v>52</v>
      </c>
      <c r="D18" s="79">
        <v>6003.2474953617811</v>
      </c>
      <c r="E18" s="737">
        <v>36.602262575732333</v>
      </c>
      <c r="F18" s="738">
        <v>6097.0770577111662</v>
      </c>
    </row>
    <row r="19" spans="2:6" x14ac:dyDescent="0.35">
      <c r="B19" s="930"/>
      <c r="C19" s="739" t="s">
        <v>53</v>
      </c>
      <c r="D19" s="740">
        <v>72768</v>
      </c>
      <c r="E19" s="741">
        <v>580.6</v>
      </c>
      <c r="F19" s="742">
        <v>7978.7818821459987</v>
      </c>
    </row>
    <row r="20" spans="2:6" x14ac:dyDescent="0.35">
      <c r="B20" s="931" t="s">
        <v>56</v>
      </c>
      <c r="C20" s="736" t="s">
        <v>49</v>
      </c>
      <c r="D20" s="79">
        <v>84423.239246119731</v>
      </c>
      <c r="E20" s="737">
        <v>1114.4496427114454</v>
      </c>
      <c r="F20" s="738">
        <v>13200.744873843109</v>
      </c>
    </row>
    <row r="21" spans="2:6" x14ac:dyDescent="0.35">
      <c r="B21" s="932"/>
      <c r="C21" s="736" t="s">
        <v>50</v>
      </c>
      <c r="D21" s="79">
        <v>24016.774944567627</v>
      </c>
      <c r="E21" s="737">
        <v>213.33431830108893</v>
      </c>
      <c r="F21" s="738">
        <v>8882.7212976546289</v>
      </c>
    </row>
    <row r="22" spans="2:6" x14ac:dyDescent="0.35">
      <c r="B22" s="932"/>
      <c r="C22" s="736" t="s">
        <v>51</v>
      </c>
      <c r="D22" s="79">
        <v>1914.1414634146342</v>
      </c>
      <c r="E22" s="737">
        <v>12.519046829435371</v>
      </c>
      <c r="F22" s="738">
        <v>6540.2934259115109</v>
      </c>
    </row>
    <row r="23" spans="2:6" x14ac:dyDescent="0.35">
      <c r="B23" s="932"/>
      <c r="C23" s="736" t="s">
        <v>52</v>
      </c>
      <c r="D23" s="79">
        <v>11424.844345898004</v>
      </c>
      <c r="E23" s="737">
        <v>124.69699215803033</v>
      </c>
      <c r="F23" s="738">
        <v>10914.546262750771</v>
      </c>
    </row>
    <row r="24" spans="2:6" ht="15" thickBot="1" x14ac:dyDescent="0.4">
      <c r="B24" s="933"/>
      <c r="C24" s="744" t="s">
        <v>53</v>
      </c>
      <c r="D24" s="745">
        <v>121779</v>
      </c>
      <c r="E24" s="746">
        <v>1465</v>
      </c>
      <c r="F24" s="747">
        <v>12029.988750112909</v>
      </c>
    </row>
    <row r="25" spans="2:6" x14ac:dyDescent="0.35">
      <c r="B25" s="2" t="s">
        <v>655</v>
      </c>
    </row>
    <row r="26" spans="2:6" s="419" customFormat="1" x14ac:dyDescent="0.35">
      <c r="B26" s="847" t="s">
        <v>642</v>
      </c>
    </row>
    <row r="27" spans="2:6" x14ac:dyDescent="0.35">
      <c r="B27" s="2" t="s">
        <v>57</v>
      </c>
    </row>
    <row r="28" spans="2:6" x14ac:dyDescent="0.35">
      <c r="B28" s="3" t="s">
        <v>639</v>
      </c>
    </row>
    <row r="29" spans="2:6" x14ac:dyDescent="0.35">
      <c r="B29" s="3" t="s">
        <v>640</v>
      </c>
    </row>
    <row r="30" spans="2:6" s="419" customFormat="1" x14ac:dyDescent="0.35">
      <c r="B30" s="668" t="s">
        <v>641</v>
      </c>
    </row>
    <row r="40" spans="2:6" ht="29" x14ac:dyDescent="0.35">
      <c r="B40" s="773" t="s">
        <v>482</v>
      </c>
      <c r="C40" s="773" t="s">
        <v>483</v>
      </c>
      <c r="D40" s="773" t="s">
        <v>484</v>
      </c>
      <c r="E40" s="773" t="s">
        <v>485</v>
      </c>
      <c r="F40" s="773" t="s">
        <v>486</v>
      </c>
    </row>
    <row r="41" spans="2:6" x14ac:dyDescent="0.35">
      <c r="B41" s="780">
        <v>44592</v>
      </c>
      <c r="C41" s="770">
        <v>2022</v>
      </c>
      <c r="D41" s="770">
        <v>69984871.917480007</v>
      </c>
      <c r="E41" s="770">
        <v>17237406.566670001</v>
      </c>
      <c r="F41" s="770">
        <v>152555.93061000001</v>
      </c>
    </row>
    <row r="42" spans="2:6" x14ac:dyDescent="0.35">
      <c r="B42" s="780">
        <v>44620</v>
      </c>
      <c r="C42" s="770">
        <v>2022</v>
      </c>
      <c r="D42" s="770">
        <v>347053724.24721998</v>
      </c>
      <c r="E42" s="770">
        <v>59978375.483819999</v>
      </c>
      <c r="F42" s="770">
        <v>974457.58927999996</v>
      </c>
    </row>
    <row r="43" spans="2:6" x14ac:dyDescent="0.35">
      <c r="B43" s="780">
        <v>44651</v>
      </c>
      <c r="C43" s="770">
        <v>2022</v>
      </c>
      <c r="D43" s="770">
        <v>137348452.39298999</v>
      </c>
      <c r="E43" s="770">
        <v>22917352.465330001</v>
      </c>
      <c r="F43" s="770">
        <v>2028245.4545199999</v>
      </c>
    </row>
    <row r="44" spans="2:6" x14ac:dyDescent="0.35">
      <c r="B44" s="780">
        <v>44681</v>
      </c>
      <c r="C44" s="770">
        <v>2022</v>
      </c>
      <c r="D44" s="770">
        <v>85736423.217189997</v>
      </c>
      <c r="E44" s="770">
        <v>17041983.795480002</v>
      </c>
      <c r="F44" s="770">
        <v>2343377.0840799999</v>
      </c>
    </row>
    <row r="45" spans="2:6" x14ac:dyDescent="0.35">
      <c r="B45" s="780">
        <v>44712</v>
      </c>
      <c r="C45" s="770">
        <v>2022</v>
      </c>
      <c r="D45" s="770">
        <v>56488206.728100002</v>
      </c>
      <c r="E45" s="770">
        <v>10923387.821799999</v>
      </c>
      <c r="F45" s="770">
        <v>1010031.26455</v>
      </c>
    </row>
    <row r="46" spans="2:6" x14ac:dyDescent="0.35">
      <c r="B46" s="780">
        <v>44742</v>
      </c>
      <c r="C46" s="770">
        <v>2022</v>
      </c>
      <c r="D46" s="770">
        <v>60249082.274510004</v>
      </c>
      <c r="E46" s="770">
        <v>11263921.09479</v>
      </c>
      <c r="F46" s="770">
        <v>1263592.4851599999</v>
      </c>
    </row>
    <row r="47" spans="2:6" x14ac:dyDescent="0.35">
      <c r="B47" s="780">
        <v>44773</v>
      </c>
      <c r="C47" s="770">
        <v>2022</v>
      </c>
      <c r="D47" s="770">
        <v>76801089.212510005</v>
      </c>
      <c r="E47" s="770">
        <v>17019359.4465</v>
      </c>
      <c r="F47" s="770">
        <v>798902.33481999999</v>
      </c>
    </row>
    <row r="48" spans="2:6" x14ac:dyDescent="0.35">
      <c r="B48" s="780">
        <v>44804</v>
      </c>
      <c r="C48" s="770">
        <v>2022</v>
      </c>
      <c r="D48" s="770">
        <v>56780193.353469998</v>
      </c>
      <c r="E48" s="770">
        <v>13813831.113399999</v>
      </c>
      <c r="F48" s="770">
        <v>909978.06906000001</v>
      </c>
    </row>
    <row r="49" spans="2:6" x14ac:dyDescent="0.35">
      <c r="B49" s="780">
        <v>44834</v>
      </c>
      <c r="C49" s="770">
        <v>2022</v>
      </c>
      <c r="D49" s="770">
        <v>48506072.759999998</v>
      </c>
      <c r="E49" s="770">
        <v>9583179.5969999991</v>
      </c>
      <c r="F49" s="770">
        <v>726347.94420000003</v>
      </c>
    </row>
    <row r="50" spans="2:6" x14ac:dyDescent="0.35">
      <c r="B50" s="780">
        <v>44865</v>
      </c>
      <c r="C50" s="770">
        <v>2022</v>
      </c>
      <c r="D50" s="770">
        <v>46113188.784060001</v>
      </c>
      <c r="E50" s="770">
        <v>9460148.1439900007</v>
      </c>
      <c r="F50" s="770">
        <v>679676.73011</v>
      </c>
    </row>
    <row r="51" spans="2:6" x14ac:dyDescent="0.35">
      <c r="B51" s="780">
        <v>44895</v>
      </c>
      <c r="C51" s="770">
        <v>2022</v>
      </c>
      <c r="D51" s="770">
        <v>44126932.960510001</v>
      </c>
      <c r="E51" s="770">
        <v>8711850.6512000002</v>
      </c>
      <c r="F51" s="770">
        <v>631555.78813</v>
      </c>
    </row>
    <row r="52" spans="2:6" x14ac:dyDescent="0.35">
      <c r="B52" s="780">
        <v>44926</v>
      </c>
      <c r="C52" s="770">
        <v>2022</v>
      </c>
      <c r="D52" s="770">
        <v>26626873.280069999</v>
      </c>
      <c r="E52" s="770">
        <v>3018167.0222499999</v>
      </c>
      <c r="F52" s="770">
        <v>197068.27711</v>
      </c>
    </row>
    <row r="53" spans="2:6" x14ac:dyDescent="0.35">
      <c r="B53" s="780"/>
      <c r="C53" s="770"/>
      <c r="D53" s="781">
        <f>SUM(D41:D52)/1000000</f>
        <v>1055.8151111281099</v>
      </c>
      <c r="E53" s="781">
        <f>SUM(E41:E52)/1000000</f>
        <v>200.96896320223001</v>
      </c>
      <c r="F53" s="781">
        <f>SUM(F41:F52)/1000000</f>
        <v>11.715788951629998</v>
      </c>
    </row>
    <row r="54" spans="2:6" x14ac:dyDescent="0.35">
      <c r="B54" s="780">
        <v>44957</v>
      </c>
      <c r="C54" s="770">
        <v>2023</v>
      </c>
      <c r="D54" s="770">
        <v>56395398.910870001</v>
      </c>
      <c r="E54" s="770">
        <v>30091305.565900002</v>
      </c>
      <c r="F54" s="770">
        <v>288487.46078999998</v>
      </c>
    </row>
    <row r="55" spans="2:6" x14ac:dyDescent="0.35">
      <c r="B55" s="780">
        <v>44985</v>
      </c>
      <c r="C55" s="770">
        <v>2023</v>
      </c>
      <c r="D55" s="770">
        <v>339747492.28503001</v>
      </c>
      <c r="E55" s="770">
        <v>47517463.912610002</v>
      </c>
      <c r="F55" s="770">
        <v>1768402.7843599999</v>
      </c>
    </row>
    <row r="56" spans="2:6" x14ac:dyDescent="0.35">
      <c r="B56" s="780">
        <v>45016</v>
      </c>
      <c r="C56" s="770">
        <v>2023</v>
      </c>
      <c r="D56" s="770">
        <v>156530831.59999999</v>
      </c>
      <c r="E56" s="770">
        <v>25547295.120000001</v>
      </c>
      <c r="F56" s="770">
        <v>1926558.821</v>
      </c>
    </row>
    <row r="57" spans="2:6" x14ac:dyDescent="0.35">
      <c r="B57" s="780">
        <v>45046</v>
      </c>
      <c r="C57" s="770">
        <v>2023</v>
      </c>
      <c r="D57" s="770">
        <v>65909463.530000001</v>
      </c>
      <c r="E57" s="770">
        <v>12679805.27</v>
      </c>
      <c r="F57" s="770">
        <v>1372297.706</v>
      </c>
    </row>
    <row r="58" spans="2:6" x14ac:dyDescent="0.35">
      <c r="B58" s="780">
        <v>45077</v>
      </c>
      <c r="C58" s="770">
        <v>2023</v>
      </c>
      <c r="D58" s="770">
        <v>62410250.43</v>
      </c>
      <c r="E58" s="770">
        <v>11644619.140000001</v>
      </c>
      <c r="F58" s="770">
        <v>968870.31759999995</v>
      </c>
    </row>
    <row r="59" spans="2:6" x14ac:dyDescent="0.35">
      <c r="B59" s="780">
        <v>45107</v>
      </c>
      <c r="C59" s="770">
        <v>2023</v>
      </c>
      <c r="D59" s="770">
        <v>58715536.695718706</v>
      </c>
      <c r="E59" s="770">
        <v>11356681.651475016</v>
      </c>
      <c r="F59" s="770">
        <v>769960.88658804935</v>
      </c>
    </row>
    <row r="60" spans="2:6" x14ac:dyDescent="0.35">
      <c r="B60" s="780">
        <v>45138</v>
      </c>
      <c r="C60" s="770">
        <v>2023</v>
      </c>
      <c r="D60" s="770">
        <v>84225941.19155252</v>
      </c>
      <c r="E60" s="770">
        <v>18484748.050367601</v>
      </c>
      <c r="F60" s="770">
        <v>715576.39913783688</v>
      </c>
    </row>
    <row r="61" spans="2:6" x14ac:dyDescent="0.35">
      <c r="B61" s="780">
        <v>45169</v>
      </c>
      <c r="C61" s="770">
        <v>2023</v>
      </c>
      <c r="D61" s="770">
        <v>62140298.848223694</v>
      </c>
      <c r="E61" s="770">
        <v>15016140.445092302</v>
      </c>
      <c r="F61" s="770">
        <v>895545.69599051063</v>
      </c>
    </row>
    <row r="62" spans="2:6" x14ac:dyDescent="0.35">
      <c r="B62" s="780">
        <v>45199</v>
      </c>
      <c r="C62" s="770">
        <v>2023</v>
      </c>
      <c r="D62" s="770">
        <v>47262515.036118887</v>
      </c>
      <c r="E62" s="770">
        <v>9483563.9300315455</v>
      </c>
      <c r="F62" s="770">
        <v>694844.84737253864</v>
      </c>
    </row>
    <row r="63" spans="2:6" x14ac:dyDescent="0.35">
      <c r="B63" s="780">
        <v>45230</v>
      </c>
      <c r="C63" s="770">
        <v>2023</v>
      </c>
      <c r="D63" s="770">
        <v>51172455.661814868</v>
      </c>
      <c r="E63" s="770">
        <v>9816789.3966212608</v>
      </c>
      <c r="F63" s="770">
        <v>695000.70737814158</v>
      </c>
    </row>
    <row r="64" spans="2:6" x14ac:dyDescent="0.35">
      <c r="B64" s="780">
        <v>45260</v>
      </c>
      <c r="C64" s="770">
        <v>2023</v>
      </c>
      <c r="D64" s="770">
        <v>43226449.287596032</v>
      </c>
      <c r="E64" s="770">
        <v>8910211.4977904726</v>
      </c>
      <c r="F64" s="770">
        <v>689474.1206114362</v>
      </c>
    </row>
    <row r="65" spans="2:6" x14ac:dyDescent="0.35">
      <c r="B65" s="780">
        <v>45291</v>
      </c>
      <c r="C65" s="770">
        <v>2023</v>
      </c>
      <c r="D65" s="770">
        <v>31043142.619516771</v>
      </c>
      <c r="E65" s="770">
        <v>3559209.5836505406</v>
      </c>
      <c r="F65" s="770">
        <v>127059.18962674486</v>
      </c>
    </row>
    <row r="66" spans="2:6" x14ac:dyDescent="0.35">
      <c r="B66" s="770"/>
      <c r="C66" s="770"/>
      <c r="D66" s="781">
        <f>SUM(D54:D65)/1000000</f>
        <v>1058.7797760964413</v>
      </c>
      <c r="E66" s="781">
        <f>SUM(E54:E65)/1000000</f>
        <v>204.10783356353872</v>
      </c>
      <c r="F66" s="781">
        <f>SUM(F54:F65)/1000000</f>
        <v>10.912078936455258</v>
      </c>
    </row>
  </sheetData>
  <mergeCells count="4">
    <mergeCell ref="B5:B9"/>
    <mergeCell ref="B10:B14"/>
    <mergeCell ref="B15:B19"/>
    <mergeCell ref="B20:B24"/>
  </mergeCells>
  <hyperlinks>
    <hyperlink ref="A1" location="index!A1" display="index" xr:uid="{48B99A89-C8C9-43F4-A1E4-B97724163C9B}"/>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E24F2-1D23-4A16-B510-E5183EB72598}">
  <sheetPr>
    <pageSetUpPr fitToPage="1"/>
  </sheetPr>
  <dimension ref="A1:AA27"/>
  <sheetViews>
    <sheetView zoomScaleNormal="100" workbookViewId="0"/>
  </sheetViews>
  <sheetFormatPr defaultColWidth="9.08984375" defaultRowHeight="12.5" x14ac:dyDescent="0.25"/>
  <cols>
    <col min="1" max="1" width="7.36328125" style="3" customWidth="1"/>
    <col min="2" max="2" width="35.453125" style="3" customWidth="1"/>
    <col min="3" max="7" width="9.54296875" style="3" bestFit="1" customWidth="1"/>
    <col min="8" max="8" width="8.453125" style="3" customWidth="1"/>
    <col min="9" max="13" width="9.54296875" style="3" bestFit="1" customWidth="1"/>
    <col min="14" max="14" width="9.54296875" style="3" customWidth="1"/>
    <col min="15" max="18" width="9.54296875" style="3" bestFit="1" customWidth="1"/>
    <col min="19" max="19" width="9.08984375" style="3"/>
    <col min="20" max="20" width="8.08984375" style="3" customWidth="1"/>
    <col min="21" max="21" width="8.453125" style="3" customWidth="1"/>
    <col min="22" max="16384" width="9.08984375" style="3"/>
  </cols>
  <sheetData>
    <row r="1" spans="1:27" ht="13" x14ac:dyDescent="0.3">
      <c r="A1" s="153" t="s">
        <v>141</v>
      </c>
    </row>
    <row r="2" spans="1:27" ht="20" x14ac:dyDescent="0.4">
      <c r="A2" s="347" t="s">
        <v>136</v>
      </c>
      <c r="B2" s="2" t="s">
        <v>319</v>
      </c>
      <c r="C2" s="2"/>
      <c r="D2" s="484"/>
      <c r="E2" s="2"/>
    </row>
    <row r="3" spans="1:27" ht="13" thickBot="1" x14ac:dyDescent="0.3"/>
    <row r="4" spans="1:27" ht="13" x14ac:dyDescent="0.3">
      <c r="B4" s="483"/>
      <c r="C4" s="482">
        <v>2000</v>
      </c>
      <c r="D4" s="482">
        <v>2001</v>
      </c>
      <c r="E4" s="482">
        <v>2002</v>
      </c>
      <c r="F4" s="482">
        <v>2003</v>
      </c>
      <c r="G4" s="482">
        <v>2004</v>
      </c>
      <c r="H4" s="482">
        <v>2005</v>
      </c>
      <c r="I4" s="482">
        <v>2006</v>
      </c>
      <c r="J4" s="482">
        <v>2007</v>
      </c>
      <c r="K4" s="482">
        <v>2008</v>
      </c>
      <c r="L4" s="482">
        <v>2009</v>
      </c>
      <c r="M4" s="482">
        <v>2010</v>
      </c>
      <c r="N4" s="482">
        <v>2011</v>
      </c>
      <c r="O4" s="482">
        <v>2012</v>
      </c>
      <c r="P4" s="482">
        <v>2013</v>
      </c>
      <c r="Q4" s="482">
        <v>2014</v>
      </c>
      <c r="R4" s="482">
        <v>2015</v>
      </c>
      <c r="S4" s="482">
        <v>2016</v>
      </c>
      <c r="T4" s="482">
        <v>2017</v>
      </c>
      <c r="U4" s="482">
        <v>2018</v>
      </c>
      <c r="V4" s="482">
        <v>2019</v>
      </c>
      <c r="W4" s="482">
        <v>2020</v>
      </c>
      <c r="X4" s="481">
        <v>2021</v>
      </c>
      <c r="Y4" s="481">
        <v>2022</v>
      </c>
      <c r="Z4" s="481">
        <v>2023</v>
      </c>
      <c r="AA4" s="480">
        <v>2024</v>
      </c>
    </row>
    <row r="5" spans="1:27" x14ac:dyDescent="0.25">
      <c r="B5" s="479" t="s">
        <v>318</v>
      </c>
      <c r="C5" s="478">
        <v>3833</v>
      </c>
      <c r="D5" s="478">
        <v>3880</v>
      </c>
      <c r="E5" s="478">
        <v>3873</v>
      </c>
      <c r="F5" s="478">
        <v>3888</v>
      </c>
      <c r="G5" s="478">
        <v>4024</v>
      </c>
      <c r="H5" s="478">
        <v>4159</v>
      </c>
      <c r="I5" s="478">
        <v>4278</v>
      </c>
      <c r="J5" s="478">
        <v>4541</v>
      </c>
      <c r="K5" s="478">
        <v>4775</v>
      </c>
      <c r="L5" s="478">
        <v>4927</v>
      </c>
      <c r="M5" s="478">
        <v>5361</v>
      </c>
      <c r="N5" s="478">
        <v>5750</v>
      </c>
      <c r="O5" s="478">
        <v>6001</v>
      </c>
      <c r="P5" s="478">
        <v>6336</v>
      </c>
      <c r="Q5" s="478">
        <v>6569</v>
      </c>
      <c r="R5" s="478">
        <v>6847</v>
      </c>
      <c r="S5" s="478">
        <v>7088</v>
      </c>
      <c r="T5" s="478">
        <v>7083</v>
      </c>
      <c r="U5" s="477">
        <v>7233</v>
      </c>
      <c r="V5" s="476">
        <v>7441</v>
      </c>
      <c r="W5" s="476">
        <v>7623</v>
      </c>
      <c r="X5" s="475">
        <v>7688</v>
      </c>
      <c r="Y5" s="475">
        <v>7735</v>
      </c>
      <c r="Z5" s="475">
        <v>8094</v>
      </c>
      <c r="AA5" s="474">
        <v>8461.5453126529428</v>
      </c>
    </row>
    <row r="6" spans="1:27" x14ac:dyDescent="0.25">
      <c r="B6" s="479" t="s">
        <v>317</v>
      </c>
      <c r="C6" s="478">
        <v>3193</v>
      </c>
      <c r="D6" s="478">
        <v>3268</v>
      </c>
      <c r="E6" s="478">
        <v>3597</v>
      </c>
      <c r="F6" s="478">
        <v>3955</v>
      </c>
      <c r="G6" s="478">
        <v>3523</v>
      </c>
      <c r="H6" s="478">
        <v>3708</v>
      </c>
      <c r="I6" s="478">
        <v>3713</v>
      </c>
      <c r="J6" s="478">
        <v>3873</v>
      </c>
      <c r="K6" s="478">
        <v>4030</v>
      </c>
      <c r="L6" s="478">
        <v>3901</v>
      </c>
      <c r="M6" s="478">
        <v>4162</v>
      </c>
      <c r="N6" s="478">
        <v>4562</v>
      </c>
      <c r="O6" s="478">
        <v>4344</v>
      </c>
      <c r="P6" s="478">
        <v>4431</v>
      </c>
      <c r="Q6" s="478">
        <v>4667</v>
      </c>
      <c r="R6" s="478">
        <v>4825</v>
      </c>
      <c r="S6" s="478">
        <v>4915</v>
      </c>
      <c r="T6" s="478">
        <v>5009</v>
      </c>
      <c r="U6" s="477">
        <v>5013</v>
      </c>
      <c r="V6" s="476">
        <v>5186</v>
      </c>
      <c r="W6" s="476">
        <v>5124</v>
      </c>
      <c r="X6" s="475">
        <v>5416</v>
      </c>
      <c r="Y6" s="475">
        <v>5664</v>
      </c>
      <c r="Z6" s="475">
        <v>5773</v>
      </c>
      <c r="AA6" s="474">
        <v>5887.5995678626414</v>
      </c>
    </row>
    <row r="7" spans="1:27" x14ac:dyDescent="0.25">
      <c r="B7" s="479" t="s">
        <v>316</v>
      </c>
      <c r="C7" s="478">
        <v>3927</v>
      </c>
      <c r="D7" s="478">
        <v>4156</v>
      </c>
      <c r="E7" s="478">
        <v>4703</v>
      </c>
      <c r="F7" s="478">
        <v>3678</v>
      </c>
      <c r="G7" s="478">
        <v>3217</v>
      </c>
      <c r="H7" s="478">
        <v>3287</v>
      </c>
      <c r="I7" s="478">
        <v>3242</v>
      </c>
      <c r="J7" s="478">
        <v>3731</v>
      </c>
      <c r="K7" s="478">
        <v>3712</v>
      </c>
      <c r="L7" s="478">
        <v>3740</v>
      </c>
      <c r="M7" s="478">
        <v>4003</v>
      </c>
      <c r="N7" s="478">
        <v>4061</v>
      </c>
      <c r="O7" s="478">
        <v>3225</v>
      </c>
      <c r="P7" s="478">
        <v>3356</v>
      </c>
      <c r="Q7" s="478">
        <v>3267</v>
      </c>
      <c r="R7" s="478">
        <v>3475</v>
      </c>
      <c r="S7" s="478">
        <v>3476</v>
      </c>
      <c r="T7" s="478">
        <v>3645</v>
      </c>
      <c r="U7" s="477">
        <v>3932</v>
      </c>
      <c r="V7" s="476">
        <v>4007</v>
      </c>
      <c r="W7" s="476">
        <v>4077</v>
      </c>
      <c r="X7" s="475">
        <v>4271</v>
      </c>
      <c r="Y7" s="475">
        <v>4642</v>
      </c>
      <c r="Z7" s="475">
        <v>4400</v>
      </c>
      <c r="AA7" s="474">
        <v>4556.3811653135544</v>
      </c>
    </row>
    <row r="8" spans="1:27" ht="13" thickBot="1" x14ac:dyDescent="0.3">
      <c r="B8" s="473" t="s">
        <v>315</v>
      </c>
      <c r="C8" s="472">
        <v>5071</v>
      </c>
      <c r="D8" s="472">
        <v>5303</v>
      </c>
      <c r="E8" s="472">
        <v>5160</v>
      </c>
      <c r="F8" s="472">
        <v>5059</v>
      </c>
      <c r="G8" s="472">
        <v>5006</v>
      </c>
      <c r="H8" s="472">
        <v>5284</v>
      </c>
      <c r="I8" s="472">
        <v>5575</v>
      </c>
      <c r="J8" s="472">
        <v>5606</v>
      </c>
      <c r="K8" s="472">
        <v>5642</v>
      </c>
      <c r="L8" s="472">
        <v>5644</v>
      </c>
      <c r="M8" s="472">
        <v>5819</v>
      </c>
      <c r="N8" s="472">
        <v>6203</v>
      </c>
      <c r="O8" s="472">
        <v>6775</v>
      </c>
      <c r="P8" s="472">
        <v>7171</v>
      </c>
      <c r="Q8" s="472">
        <v>7213</v>
      </c>
      <c r="R8" s="472">
        <v>7513</v>
      </c>
      <c r="S8" s="472">
        <v>7557</v>
      </c>
      <c r="T8" s="472">
        <v>7696</v>
      </c>
      <c r="U8" s="471">
        <v>7565</v>
      </c>
      <c r="V8" s="470">
        <v>7518</v>
      </c>
      <c r="W8" s="470">
        <v>7932</v>
      </c>
      <c r="X8" s="469">
        <v>8338</v>
      </c>
      <c r="Y8" s="469">
        <v>8458</v>
      </c>
      <c r="Z8" s="469">
        <v>8552</v>
      </c>
      <c r="AA8" s="468">
        <v>8875.2768603087006</v>
      </c>
    </row>
    <row r="9" spans="1:27" ht="13" x14ac:dyDescent="0.3">
      <c r="B9" s="2" t="s">
        <v>655</v>
      </c>
      <c r="U9" s="213"/>
      <c r="W9" s="467"/>
    </row>
    <row r="10" spans="1:27" s="668" customFormat="1" x14ac:dyDescent="0.25">
      <c r="B10" s="847" t="s">
        <v>660</v>
      </c>
      <c r="U10" s="856"/>
      <c r="W10" s="101"/>
      <c r="X10" s="101"/>
    </row>
    <row r="11" spans="1:27" ht="13" x14ac:dyDescent="0.3">
      <c r="B11" s="2" t="s">
        <v>314</v>
      </c>
    </row>
    <row r="12" spans="1:27" x14ac:dyDescent="0.25">
      <c r="B12" s="3" t="s">
        <v>313</v>
      </c>
    </row>
    <row r="13" spans="1:27" ht="13" x14ac:dyDescent="0.3">
      <c r="B13" s="3" t="s">
        <v>312</v>
      </c>
      <c r="L13" s="466"/>
    </row>
    <row r="14" spans="1:27" x14ac:dyDescent="0.25">
      <c r="B14" s="668" t="s">
        <v>537</v>
      </c>
    </row>
    <row r="20" spans="2:2" ht="13" x14ac:dyDescent="0.3">
      <c r="B20" s="2"/>
    </row>
    <row r="27" spans="2:2" ht="13" x14ac:dyDescent="0.3">
      <c r="B27" s="2"/>
    </row>
  </sheetData>
  <hyperlinks>
    <hyperlink ref="A2" location="index!A1" display="index" xr:uid="{A54A3E96-28C0-44BF-B6EE-20315E6DD3FA}"/>
  </hyperlinks>
  <pageMargins left="0.7" right="0.7" top="0.75" bottom="0.75" header="0.3" footer="0.3"/>
  <pageSetup paperSize="9" scale="38" orientation="landscape" r:id="rId1"/>
  <headerFooter>
    <oddHeader>&amp;C&amp;"Calibri"&amp;10&amp;K000000 [UNCLASSIFIED]&amp;1#_x000D_</oddHeader>
    <oddFooter>&amp;C_x000D_&amp;1#&amp;"Calibri"&amp;10&amp;K000000 [UNCLASSIFIED]</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FF99D-AE4C-48FC-87E0-3EE158F60B71}">
  <sheetPr>
    <pageSetUpPr fitToPage="1"/>
  </sheetPr>
  <dimension ref="A1:R22"/>
  <sheetViews>
    <sheetView zoomScaleNormal="100" workbookViewId="0"/>
  </sheetViews>
  <sheetFormatPr defaultColWidth="8.90625" defaultRowHeight="12.5" x14ac:dyDescent="0.25"/>
  <cols>
    <col min="1" max="1" width="9.36328125" style="3" customWidth="1"/>
    <col min="2" max="2" width="60.1796875" style="3" customWidth="1"/>
    <col min="3" max="3" width="13" style="3" customWidth="1"/>
    <col min="4" max="6" width="12.90625" style="3" customWidth="1"/>
    <col min="7" max="7" width="11.54296875" style="3" customWidth="1"/>
    <col min="8" max="8" width="14.08984375" style="3" customWidth="1"/>
    <col min="9" max="16384" width="8.90625" style="3"/>
  </cols>
  <sheetData>
    <row r="1" spans="1:18" ht="13" x14ac:dyDescent="0.3">
      <c r="A1" s="153" t="s">
        <v>141</v>
      </c>
      <c r="B1" s="2"/>
    </row>
    <row r="2" spans="1:18" ht="14.5" x14ac:dyDescent="0.35">
      <c r="A2" s="347" t="s">
        <v>136</v>
      </c>
      <c r="B2" s="2" t="s">
        <v>328</v>
      </c>
    </row>
    <row r="3" spans="1:18" ht="13" thickBot="1" x14ac:dyDescent="0.3">
      <c r="C3" s="309"/>
      <c r="D3" s="309"/>
      <c r="E3" s="322"/>
      <c r="F3" s="322"/>
    </row>
    <row r="4" spans="1:18" ht="40.25" customHeight="1" x14ac:dyDescent="0.25">
      <c r="B4" s="936"/>
      <c r="C4" s="938">
        <v>2022</v>
      </c>
      <c r="D4" s="935"/>
      <c r="E4" s="934">
        <v>2023</v>
      </c>
      <c r="F4" s="935"/>
      <c r="G4" s="934">
        <v>2024</v>
      </c>
      <c r="H4" s="935"/>
    </row>
    <row r="5" spans="1:18" s="489" customFormat="1" ht="40.25" customHeight="1" thickBot="1" x14ac:dyDescent="0.35">
      <c r="B5" s="937"/>
      <c r="C5" s="756" t="s">
        <v>388</v>
      </c>
      <c r="D5" s="757" t="s">
        <v>479</v>
      </c>
      <c r="E5" s="756" t="s">
        <v>388</v>
      </c>
      <c r="F5" s="757" t="s">
        <v>479</v>
      </c>
      <c r="G5" s="756" t="s">
        <v>388</v>
      </c>
      <c r="H5" s="757" t="s">
        <v>479</v>
      </c>
    </row>
    <row r="6" spans="1:18" x14ac:dyDescent="0.25">
      <c r="B6" s="225" t="s">
        <v>71</v>
      </c>
      <c r="C6" s="755">
        <v>1254</v>
      </c>
      <c r="D6" s="250">
        <v>11106</v>
      </c>
      <c r="E6" s="251">
        <v>1203</v>
      </c>
      <c r="F6" s="250">
        <v>12193</v>
      </c>
      <c r="G6" s="251">
        <v>1167</v>
      </c>
      <c r="H6" s="250">
        <v>12860</v>
      </c>
    </row>
    <row r="7" spans="1:18" x14ac:dyDescent="0.25">
      <c r="B7" s="225" t="s">
        <v>327</v>
      </c>
      <c r="C7" s="510">
        <v>22524</v>
      </c>
      <c r="D7" s="257">
        <v>11765</v>
      </c>
      <c r="E7" s="246">
        <v>20739</v>
      </c>
      <c r="F7" s="257">
        <v>12609</v>
      </c>
      <c r="G7" s="246">
        <v>13242</v>
      </c>
      <c r="H7" s="257">
        <v>13429</v>
      </c>
    </row>
    <row r="8" spans="1:18" x14ac:dyDescent="0.25">
      <c r="B8" s="225" t="s">
        <v>326</v>
      </c>
      <c r="C8" s="751">
        <v>85317</v>
      </c>
      <c r="D8" s="144">
        <v>11337</v>
      </c>
      <c r="E8" s="277">
        <v>79920</v>
      </c>
      <c r="F8" s="144">
        <v>12152</v>
      </c>
      <c r="G8" s="277">
        <v>78933</v>
      </c>
      <c r="H8" s="144">
        <v>12818</v>
      </c>
    </row>
    <row r="9" spans="1:18" x14ac:dyDescent="0.25">
      <c r="B9" s="225" t="s">
        <v>325</v>
      </c>
      <c r="C9" s="751">
        <v>10461</v>
      </c>
      <c r="D9" s="250">
        <v>8212</v>
      </c>
      <c r="E9" s="277">
        <v>9861</v>
      </c>
      <c r="F9" s="250">
        <v>9194</v>
      </c>
      <c r="G9" s="277">
        <v>10179</v>
      </c>
      <c r="H9" s="250">
        <v>9817</v>
      </c>
    </row>
    <row r="10" spans="1:18" x14ac:dyDescent="0.25">
      <c r="B10" s="225" t="s">
        <v>278</v>
      </c>
      <c r="C10" s="751">
        <v>10104</v>
      </c>
      <c r="D10" s="250">
        <v>5368</v>
      </c>
      <c r="E10" s="277">
        <v>9120</v>
      </c>
      <c r="F10" s="250">
        <v>5832</v>
      </c>
      <c r="G10" s="277">
        <v>10428</v>
      </c>
      <c r="H10" s="250">
        <v>6109</v>
      </c>
    </row>
    <row r="11" spans="1:18" ht="13" thickBot="1" x14ac:dyDescent="0.3">
      <c r="B11" s="748" t="s">
        <v>324</v>
      </c>
      <c r="C11" s="753">
        <v>48</v>
      </c>
      <c r="D11" s="488">
        <v>4345</v>
      </c>
      <c r="E11" s="138">
        <v>78</v>
      </c>
      <c r="F11" s="488">
        <v>4053</v>
      </c>
      <c r="G11" s="138">
        <v>108</v>
      </c>
      <c r="H11" s="488">
        <v>4203</v>
      </c>
    </row>
    <row r="12" spans="1:18" ht="13.5" thickBot="1" x14ac:dyDescent="0.35">
      <c r="B12" s="749" t="s">
        <v>323</v>
      </c>
      <c r="C12" s="752">
        <v>129711</v>
      </c>
      <c r="D12" s="487"/>
      <c r="E12" s="750">
        <v>120918</v>
      </c>
      <c r="F12" s="487"/>
      <c r="G12" s="750">
        <v>121779</v>
      </c>
      <c r="H12" s="487"/>
    </row>
    <row r="13" spans="1:18" ht="13.5" thickBot="1" x14ac:dyDescent="0.35">
      <c r="B13" s="749" t="s">
        <v>322</v>
      </c>
      <c r="C13" s="754"/>
      <c r="D13" s="486">
        <v>10689</v>
      </c>
      <c r="E13" s="98"/>
      <c r="F13" s="486">
        <v>11508</v>
      </c>
      <c r="G13" s="98"/>
      <c r="H13" s="486">
        <v>12090</v>
      </c>
    </row>
    <row r="14" spans="1:18" ht="13.5" thickBot="1" x14ac:dyDescent="0.35">
      <c r="B14" s="749" t="s">
        <v>524</v>
      </c>
      <c r="C14" s="754"/>
      <c r="D14" s="486">
        <v>9255</v>
      </c>
      <c r="E14" s="98"/>
      <c r="F14" s="486">
        <v>9858</v>
      </c>
      <c r="G14" s="98"/>
      <c r="H14" s="486">
        <v>10337</v>
      </c>
    </row>
    <row r="15" spans="1:18" ht="15" customHeight="1" x14ac:dyDescent="0.3">
      <c r="B15" s="2" t="s">
        <v>655</v>
      </c>
      <c r="C15" s="304"/>
      <c r="D15" s="304"/>
      <c r="E15" s="322"/>
      <c r="F15" s="467"/>
      <c r="G15" s="70"/>
      <c r="H15" s="467"/>
    </row>
    <row r="16" spans="1:18" s="668" customFormat="1" x14ac:dyDescent="0.25">
      <c r="B16" s="847" t="s">
        <v>660</v>
      </c>
      <c r="O16" s="856"/>
      <c r="Q16" s="101"/>
      <c r="R16" s="101"/>
    </row>
    <row r="17" spans="2:2" ht="13" x14ac:dyDescent="0.3">
      <c r="B17" s="2" t="s">
        <v>57</v>
      </c>
    </row>
    <row r="18" spans="2:2" x14ac:dyDescent="0.25">
      <c r="B18" s="3" t="s">
        <v>321</v>
      </c>
    </row>
    <row r="19" spans="2:2" x14ac:dyDescent="0.25">
      <c r="B19" s="3" t="s">
        <v>320</v>
      </c>
    </row>
    <row r="20" spans="2:2" x14ac:dyDescent="0.25">
      <c r="B20" s="668" t="s">
        <v>537</v>
      </c>
    </row>
    <row r="22" spans="2:2" ht="15" customHeight="1" x14ac:dyDescent="0.25"/>
  </sheetData>
  <mergeCells count="4">
    <mergeCell ref="G4:H4"/>
    <mergeCell ref="B4:B5"/>
    <mergeCell ref="C4:D4"/>
    <mergeCell ref="E4:F4"/>
  </mergeCells>
  <hyperlinks>
    <hyperlink ref="A2" location="index!A1" display="index" xr:uid="{7B668C5D-E6F9-46DF-A227-229A6FC53344}"/>
  </hyperlinks>
  <pageMargins left="0.7" right="0.7" top="0.75" bottom="0.75" header="0.3" footer="0.3"/>
  <pageSetup paperSize="8" scale="35" orientation="landscape" r:id="rId1"/>
  <headerFooter>
    <oddHeader>&amp;C&amp;"Calibri"&amp;10&amp;K000000 [UNCLASSIFIED]&amp;1#_x000D_</oddHeader>
    <oddFooter>&amp;C_x000D_&amp;1#&amp;"Calibri"&amp;10&amp;K000000 [UNCLASSIFIED]</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0B2DC-CE73-44A7-A1C2-D08F6E80D800}">
  <sheetPr>
    <pageSetUpPr fitToPage="1"/>
  </sheetPr>
  <dimension ref="A1:AE11"/>
  <sheetViews>
    <sheetView zoomScaleNormal="100" workbookViewId="0"/>
  </sheetViews>
  <sheetFormatPr defaultColWidth="8.90625" defaultRowHeight="12.5" x14ac:dyDescent="0.25"/>
  <cols>
    <col min="1" max="1" width="8.90625" style="3"/>
    <col min="2" max="2" width="31.1796875" style="3" customWidth="1"/>
    <col min="3" max="23" width="8" style="3" customWidth="1"/>
    <col min="24" max="29" width="8.90625" style="3"/>
    <col min="30" max="30" width="26.453125" style="3" bestFit="1" customWidth="1"/>
    <col min="31" max="16384" width="8.90625" style="3"/>
  </cols>
  <sheetData>
    <row r="1" spans="1:31" ht="13" x14ac:dyDescent="0.3">
      <c r="A1" s="153" t="s">
        <v>141</v>
      </c>
      <c r="B1" s="2"/>
    </row>
    <row r="2" spans="1:31" ht="14.5" x14ac:dyDescent="0.35">
      <c r="A2" s="347" t="s">
        <v>136</v>
      </c>
      <c r="B2" s="2" t="s">
        <v>332</v>
      </c>
      <c r="C2" s="2"/>
      <c r="D2" s="2"/>
      <c r="E2" s="2"/>
      <c r="F2" s="2"/>
    </row>
    <row r="3" spans="1:31" ht="13" thickBot="1" x14ac:dyDescent="0.3">
      <c r="V3" s="322"/>
      <c r="W3" s="322"/>
    </row>
    <row r="4" spans="1:31" ht="13" x14ac:dyDescent="0.3">
      <c r="B4" s="310"/>
      <c r="C4" s="496">
        <v>2003</v>
      </c>
      <c r="D4" s="496">
        <v>2004</v>
      </c>
      <c r="E4" s="496">
        <v>2005</v>
      </c>
      <c r="F4" s="496">
        <v>2006</v>
      </c>
      <c r="G4" s="496">
        <v>2007</v>
      </c>
      <c r="H4" s="496">
        <v>2008</v>
      </c>
      <c r="I4" s="496">
        <v>2009</v>
      </c>
      <c r="J4" s="496">
        <v>2010</v>
      </c>
      <c r="K4" s="496">
        <v>2011</v>
      </c>
      <c r="L4" s="496">
        <v>2012</v>
      </c>
      <c r="M4" s="496">
        <v>2013</v>
      </c>
      <c r="N4" s="496">
        <v>2014</v>
      </c>
      <c r="O4" s="496">
        <v>2015</v>
      </c>
      <c r="P4" s="496">
        <v>2016</v>
      </c>
      <c r="Q4" s="496">
        <v>2017</v>
      </c>
      <c r="R4" s="496">
        <v>2018</v>
      </c>
      <c r="S4" s="496">
        <v>2019</v>
      </c>
      <c r="T4" s="495">
        <v>2020</v>
      </c>
      <c r="U4" s="495">
        <v>2021</v>
      </c>
      <c r="V4" s="440">
        <v>2022</v>
      </c>
      <c r="W4" s="671">
        <v>2023</v>
      </c>
      <c r="X4" s="439">
        <v>2024</v>
      </c>
    </row>
    <row r="5" spans="1:31" x14ac:dyDescent="0.25">
      <c r="B5" s="445" t="s">
        <v>331</v>
      </c>
      <c r="C5" s="476">
        <v>42174</v>
      </c>
      <c r="D5" s="476">
        <v>40332</v>
      </c>
      <c r="E5" s="476">
        <v>38350</v>
      </c>
      <c r="F5" s="476">
        <v>39487</v>
      </c>
      <c r="G5" s="476">
        <v>40363</v>
      </c>
      <c r="H5" s="476">
        <v>42796</v>
      </c>
      <c r="I5" s="476">
        <v>52334</v>
      </c>
      <c r="J5" s="476">
        <v>61192</v>
      </c>
      <c r="K5" s="476">
        <v>60320</v>
      </c>
      <c r="L5" s="476">
        <v>57145</v>
      </c>
      <c r="M5" s="476">
        <v>47210</v>
      </c>
      <c r="N5" s="476">
        <v>44588</v>
      </c>
      <c r="O5" s="476">
        <v>43521</v>
      </c>
      <c r="P5" s="494">
        <v>41878</v>
      </c>
      <c r="Q5" s="494">
        <v>39289</v>
      </c>
      <c r="R5" s="494">
        <v>40633</v>
      </c>
      <c r="S5" s="493">
        <v>39710</v>
      </c>
      <c r="T5" s="493">
        <v>38748</v>
      </c>
      <c r="U5" s="449">
        <v>40389</v>
      </c>
      <c r="V5" s="449">
        <v>33690</v>
      </c>
      <c r="W5" s="449">
        <v>29325</v>
      </c>
      <c r="X5" s="144">
        <v>30063</v>
      </c>
    </row>
    <row r="6" spans="1:31" x14ac:dyDescent="0.25">
      <c r="B6" s="445" t="s">
        <v>330</v>
      </c>
      <c r="C6" s="476">
        <v>21862</v>
      </c>
      <c r="D6" s="476">
        <v>20494</v>
      </c>
      <c r="E6" s="476">
        <v>18456</v>
      </c>
      <c r="F6" s="476">
        <v>19944</v>
      </c>
      <c r="G6" s="476">
        <v>22116</v>
      </c>
      <c r="H6" s="476">
        <v>22906</v>
      </c>
      <c r="I6" s="476">
        <v>30299</v>
      </c>
      <c r="J6" s="476">
        <v>34753</v>
      </c>
      <c r="K6" s="476">
        <v>38951</v>
      </c>
      <c r="L6" s="476">
        <v>39763</v>
      </c>
      <c r="M6" s="476">
        <v>37889</v>
      </c>
      <c r="N6" s="476">
        <v>35084</v>
      </c>
      <c r="O6" s="476">
        <v>31530</v>
      </c>
      <c r="P6" s="494">
        <v>29150</v>
      </c>
      <c r="Q6" s="494">
        <v>26063</v>
      </c>
      <c r="R6" s="494">
        <v>24095</v>
      </c>
      <c r="S6" s="493">
        <v>22785</v>
      </c>
      <c r="T6" s="493">
        <v>22974</v>
      </c>
      <c r="U6" s="449">
        <v>22425</v>
      </c>
      <c r="V6" s="449">
        <v>17739</v>
      </c>
      <c r="W6" s="449">
        <v>16296</v>
      </c>
      <c r="X6" s="144">
        <v>17379</v>
      </c>
    </row>
    <row r="7" spans="1:31" ht="13" thickBot="1" x14ac:dyDescent="0.3">
      <c r="B7" s="311" t="s">
        <v>329</v>
      </c>
      <c r="C7" s="470">
        <v>57785</v>
      </c>
      <c r="D7" s="470">
        <v>57396</v>
      </c>
      <c r="E7" s="470">
        <v>55580</v>
      </c>
      <c r="F7" s="470">
        <v>61315</v>
      </c>
      <c r="G7" s="470">
        <v>65059</v>
      </c>
      <c r="H7" s="470">
        <v>65944</v>
      </c>
      <c r="I7" s="470">
        <v>66930</v>
      </c>
      <c r="J7" s="470">
        <v>66776</v>
      </c>
      <c r="K7" s="470">
        <v>62020</v>
      </c>
      <c r="L7" s="470">
        <v>61285</v>
      </c>
      <c r="M7" s="470">
        <v>65741</v>
      </c>
      <c r="N7" s="470">
        <v>68310</v>
      </c>
      <c r="O7" s="470">
        <v>69122</v>
      </c>
      <c r="P7" s="492">
        <v>68845</v>
      </c>
      <c r="Q7" s="492">
        <v>68098</v>
      </c>
      <c r="R7" s="492">
        <v>66172</v>
      </c>
      <c r="S7" s="470">
        <v>64122</v>
      </c>
      <c r="T7" s="470">
        <v>62988</v>
      </c>
      <c r="U7" s="491">
        <v>64041</v>
      </c>
      <c r="V7" s="491">
        <v>58308</v>
      </c>
      <c r="W7" s="491">
        <v>54375</v>
      </c>
      <c r="X7" s="488">
        <v>55389</v>
      </c>
    </row>
    <row r="8" spans="1:31" ht="13" x14ac:dyDescent="0.3">
      <c r="B8" s="2" t="s">
        <v>654</v>
      </c>
      <c r="J8" s="213"/>
      <c r="K8" s="213"/>
      <c r="L8" s="213"/>
      <c r="M8" s="213"/>
      <c r="N8" s="213"/>
      <c r="O8" s="213"/>
      <c r="P8" s="213"/>
      <c r="Q8" s="213"/>
      <c r="R8" s="213"/>
    </row>
    <row r="9" spans="1:31" s="668" customFormat="1" x14ac:dyDescent="0.25">
      <c r="B9" s="847" t="s">
        <v>660</v>
      </c>
      <c r="U9" s="856"/>
      <c r="W9" s="101"/>
      <c r="X9" s="101"/>
    </row>
    <row r="10" spans="1:31" ht="13" x14ac:dyDescent="0.3">
      <c r="B10" s="2" t="s">
        <v>57</v>
      </c>
      <c r="P10" s="489"/>
      <c r="Q10" s="489"/>
      <c r="R10" s="489"/>
      <c r="S10" s="213"/>
      <c r="T10" s="489"/>
      <c r="U10" s="213"/>
      <c r="V10" s="489"/>
      <c r="W10" s="489"/>
      <c r="X10" s="213"/>
      <c r="Y10" s="489"/>
      <c r="Z10" s="213"/>
      <c r="AA10" s="489"/>
      <c r="AB10" s="213"/>
      <c r="AC10" s="489"/>
      <c r="AD10" s="213"/>
      <c r="AE10" s="489"/>
    </row>
    <row r="11" spans="1:31" x14ac:dyDescent="0.25">
      <c r="B11" s="668" t="s">
        <v>538</v>
      </c>
    </row>
  </sheetData>
  <hyperlinks>
    <hyperlink ref="A2" location="index!A1" display="index" xr:uid="{0310FE31-4F3A-440C-B838-B34D64FE39DA}"/>
  </hyperlinks>
  <pageMargins left="0.7" right="0.7" top="0.75" bottom="0.75" header="0.3" footer="0.3"/>
  <pageSetup paperSize="9" scale="31" orientation="landscape" r:id="rId1"/>
  <headerFooter>
    <oddHeader>&amp;C&amp;"Calibri"&amp;10&amp;K000000 [UNCLASSIFIED]&amp;1#_x000D_</oddHeader>
    <oddFooter>&amp;C_x000D_&amp;1#&amp;"Calibri"&amp;10&amp;K000000 [UNCLASSIFIED]</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01A3E-6CC1-44F5-90F2-C9407BEFC02D}">
  <dimension ref="A1:W11"/>
  <sheetViews>
    <sheetView zoomScaleNormal="100" workbookViewId="0"/>
  </sheetViews>
  <sheetFormatPr defaultColWidth="8.90625" defaultRowHeight="12.5" x14ac:dyDescent="0.25"/>
  <cols>
    <col min="1" max="1" width="9.08984375" style="3" customWidth="1"/>
    <col min="2" max="2" width="38.453125" style="3" customWidth="1"/>
    <col min="3" max="3" width="17" style="3" customWidth="1"/>
    <col min="4" max="4" width="16.54296875" style="3" customWidth="1"/>
    <col min="5" max="5" width="18.90625" style="3" customWidth="1"/>
    <col min="6" max="6" width="23" style="3" customWidth="1"/>
    <col min="7" max="16384" width="8.90625" style="3"/>
  </cols>
  <sheetData>
    <row r="1" spans="1:23" ht="13" x14ac:dyDescent="0.3">
      <c r="A1" s="153" t="s">
        <v>141</v>
      </c>
      <c r="B1" s="2"/>
    </row>
    <row r="2" spans="1:23" ht="14.5" x14ac:dyDescent="0.35">
      <c r="A2" s="347" t="s">
        <v>136</v>
      </c>
      <c r="B2" s="2" t="s">
        <v>340</v>
      </c>
      <c r="C2" s="2"/>
      <c r="D2" s="2"/>
    </row>
    <row r="3" spans="1:23" ht="13" thickBot="1" x14ac:dyDescent="0.3"/>
    <row r="4" spans="1:23" ht="26" x14ac:dyDescent="0.3">
      <c r="B4" s="506">
        <v>2022</v>
      </c>
      <c r="C4" s="496" t="s">
        <v>339</v>
      </c>
      <c r="D4" s="496" t="s">
        <v>338</v>
      </c>
      <c r="E4" s="496" t="s">
        <v>337</v>
      </c>
      <c r="F4" s="505" t="s">
        <v>336</v>
      </c>
    </row>
    <row r="5" spans="1:23" x14ac:dyDescent="0.25">
      <c r="B5" s="503" t="s">
        <v>331</v>
      </c>
      <c r="C5" s="502">
        <v>30063</v>
      </c>
      <c r="D5" s="502">
        <v>14950</v>
      </c>
      <c r="E5" s="504"/>
      <c r="F5" s="501">
        <v>14950</v>
      </c>
      <c r="K5" s="70"/>
    </row>
    <row r="6" spans="1:23" x14ac:dyDescent="0.25">
      <c r="B6" s="503" t="s">
        <v>335</v>
      </c>
      <c r="C6" s="502">
        <v>17379</v>
      </c>
      <c r="D6" s="502">
        <v>12853</v>
      </c>
      <c r="E6" s="502">
        <v>3501</v>
      </c>
      <c r="F6" s="501">
        <v>16354</v>
      </c>
      <c r="K6" s="70"/>
    </row>
    <row r="7" spans="1:23" ht="13" thickBot="1" x14ac:dyDescent="0.3">
      <c r="B7" s="500" t="s">
        <v>334</v>
      </c>
      <c r="C7" s="499">
        <v>55389</v>
      </c>
      <c r="D7" s="499"/>
      <c r="E7" s="499">
        <v>9384</v>
      </c>
      <c r="F7" s="498">
        <v>9384</v>
      </c>
      <c r="K7" s="70"/>
    </row>
    <row r="8" spans="1:23" ht="13" x14ac:dyDescent="0.3">
      <c r="B8" s="2" t="s">
        <v>655</v>
      </c>
    </row>
    <row r="9" spans="1:23" s="668" customFormat="1" x14ac:dyDescent="0.25">
      <c r="B9" s="847" t="s">
        <v>660</v>
      </c>
      <c r="T9" s="856"/>
      <c r="V9" s="101"/>
      <c r="W9" s="101"/>
    </row>
    <row r="10" spans="1:23" ht="13" x14ac:dyDescent="0.3">
      <c r="B10" s="2" t="s">
        <v>57</v>
      </c>
      <c r="F10" s="497"/>
    </row>
    <row r="11" spans="1:23" x14ac:dyDescent="0.25">
      <c r="B11" s="3" t="s">
        <v>333</v>
      </c>
    </row>
  </sheetData>
  <hyperlinks>
    <hyperlink ref="A2" location="index!A1" display="index" xr:uid="{00916165-9310-4AC7-A404-7420A4EB9D1E}"/>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039B1-064E-4C7C-8B75-8378A707F38B}">
  <dimension ref="A1:AB23"/>
  <sheetViews>
    <sheetView workbookViewId="0"/>
  </sheetViews>
  <sheetFormatPr defaultRowHeight="14.5" x14ac:dyDescent="0.35"/>
  <cols>
    <col min="2" max="2" width="13.453125" customWidth="1"/>
    <col min="3" max="3" width="13.453125" style="770" customWidth="1"/>
    <col min="4" max="4" width="13.90625" style="770" customWidth="1"/>
    <col min="5" max="8" width="13.90625" customWidth="1"/>
  </cols>
  <sheetData>
    <row r="1" spans="1:28" s="3" customFormat="1" ht="13" x14ac:dyDescent="0.3">
      <c r="A1" s="153" t="s">
        <v>141</v>
      </c>
      <c r="B1" s="2"/>
      <c r="C1" s="2"/>
      <c r="D1" s="2"/>
    </row>
    <row r="2" spans="1:28" s="3" customFormat="1" x14ac:dyDescent="0.35">
      <c r="A2" s="347" t="s">
        <v>136</v>
      </c>
      <c r="B2" s="2" t="s">
        <v>539</v>
      </c>
      <c r="C2" s="2"/>
      <c r="D2" s="2"/>
      <c r="E2" s="2"/>
      <c r="F2" s="2"/>
    </row>
    <row r="3" spans="1:28" s="3" customFormat="1" ht="13" thickBot="1" x14ac:dyDescent="0.3">
      <c r="AB3" s="3">
        <v>2024</v>
      </c>
    </row>
    <row r="4" spans="1:28" s="3" customFormat="1" ht="26" x14ac:dyDescent="0.3">
      <c r="B4" s="506"/>
      <c r="C4" s="832" t="s">
        <v>289</v>
      </c>
      <c r="D4" s="832" t="s">
        <v>528</v>
      </c>
      <c r="E4" s="496" t="s">
        <v>529</v>
      </c>
      <c r="F4" s="496" t="s">
        <v>55</v>
      </c>
      <c r="G4" s="496" t="s">
        <v>530</v>
      </c>
      <c r="H4" s="505" t="s">
        <v>531</v>
      </c>
      <c r="AB4" s="3">
        <v>147788886</v>
      </c>
    </row>
    <row r="5" spans="1:28" s="3" customFormat="1" ht="12.5" x14ac:dyDescent="0.25">
      <c r="B5" s="819" t="s">
        <v>457</v>
      </c>
      <c r="C5" s="820">
        <v>20880</v>
      </c>
      <c r="D5" s="823">
        <v>120935829</v>
      </c>
      <c r="E5" s="824">
        <v>13825939</v>
      </c>
      <c r="F5" s="824">
        <v>85181070</v>
      </c>
      <c r="G5" s="824">
        <v>1228800</v>
      </c>
      <c r="H5" s="825">
        <v>221171636</v>
      </c>
      <c r="AB5" s="3">
        <v>84564882</v>
      </c>
    </row>
    <row r="6" spans="1:28" s="3" customFormat="1" ht="12.5" x14ac:dyDescent="0.25">
      <c r="B6" s="819" t="s">
        <v>442</v>
      </c>
      <c r="C6" s="820">
        <v>11439</v>
      </c>
      <c r="D6" s="823">
        <v>71547146</v>
      </c>
      <c r="E6" s="824">
        <v>7660655</v>
      </c>
      <c r="F6" s="824">
        <v>43897342</v>
      </c>
      <c r="G6" s="824">
        <v>672480</v>
      </c>
      <c r="H6" s="825">
        <v>123777624</v>
      </c>
      <c r="AB6" s="3">
        <v>593846016</v>
      </c>
    </row>
    <row r="7" spans="1:28" s="3" customFormat="1" ht="12.5" x14ac:dyDescent="0.25">
      <c r="B7" s="503" t="s">
        <v>128</v>
      </c>
      <c r="C7" s="821">
        <v>77574</v>
      </c>
      <c r="D7" s="826">
        <v>518315994</v>
      </c>
      <c r="E7" s="504">
        <v>41121685</v>
      </c>
      <c r="F7" s="504">
        <v>420508446</v>
      </c>
      <c r="G7" s="504">
        <v>4555320</v>
      </c>
      <c r="H7" s="827">
        <v>984501445</v>
      </c>
      <c r="M7" s="70"/>
      <c r="AB7" s="3">
        <v>152149149</v>
      </c>
    </row>
    <row r="8" spans="1:28" s="3" customFormat="1" ht="12.5" x14ac:dyDescent="0.25">
      <c r="B8" s="503" t="s">
        <v>458</v>
      </c>
      <c r="C8" s="821">
        <v>22974</v>
      </c>
      <c r="D8" s="826">
        <v>179291544</v>
      </c>
      <c r="E8" s="504">
        <v>9108567</v>
      </c>
      <c r="F8" s="504">
        <v>87573661</v>
      </c>
      <c r="G8" s="504">
        <v>1355040</v>
      </c>
      <c r="H8" s="827">
        <v>277328813</v>
      </c>
      <c r="M8" s="70"/>
      <c r="AB8" s="3">
        <v>26648583</v>
      </c>
    </row>
    <row r="9" spans="1:28" s="3" customFormat="1" ht="13" thickBot="1" x14ac:dyDescent="0.3">
      <c r="B9" s="500" t="s">
        <v>481</v>
      </c>
      <c r="C9" s="822">
        <v>4392</v>
      </c>
      <c r="D9" s="828">
        <v>31542604</v>
      </c>
      <c r="E9" s="829">
        <v>2223681</v>
      </c>
      <c r="F9" s="829">
        <v>15247064</v>
      </c>
      <c r="G9" s="831">
        <v>259860</v>
      </c>
      <c r="H9" s="830">
        <v>49273208</v>
      </c>
      <c r="M9" s="70"/>
      <c r="AB9" s="3">
        <v>70572399</v>
      </c>
    </row>
    <row r="10" spans="1:28" s="3" customFormat="1" ht="13" x14ac:dyDescent="0.3">
      <c r="B10" s="2" t="s">
        <v>655</v>
      </c>
      <c r="C10" s="2"/>
      <c r="D10" s="2"/>
      <c r="AB10" s="3">
        <v>38578187</v>
      </c>
    </row>
    <row r="11" spans="1:28" s="668" customFormat="1" ht="12.5" x14ac:dyDescent="0.25">
      <c r="B11" s="847" t="s">
        <v>660</v>
      </c>
      <c r="T11" s="856"/>
      <c r="V11" s="101"/>
      <c r="W11" s="101"/>
      <c r="AB11" s="668">
        <v>376020102</v>
      </c>
    </row>
    <row r="12" spans="1:28" s="3" customFormat="1" ht="13" x14ac:dyDescent="0.3">
      <c r="B12" s="2" t="s">
        <v>57</v>
      </c>
      <c r="C12" s="2"/>
      <c r="D12" s="2"/>
      <c r="H12" s="497"/>
      <c r="AB12" s="3">
        <v>124684769</v>
      </c>
    </row>
    <row r="13" spans="1:28" s="3" customFormat="1" ht="12.5" x14ac:dyDescent="0.25">
      <c r="B13" s="3" t="s">
        <v>333</v>
      </c>
      <c r="AB13" s="3">
        <v>22131788</v>
      </c>
    </row>
    <row r="14" spans="1:28" x14ac:dyDescent="0.35">
      <c r="B14" s="3" t="s">
        <v>532</v>
      </c>
      <c r="AB14">
        <v>2810351</v>
      </c>
    </row>
    <row r="15" spans="1:28" x14ac:dyDescent="0.35">
      <c r="AB15">
        <v>634557</v>
      </c>
    </row>
    <row r="16" spans="1:28" x14ac:dyDescent="0.35">
      <c r="AB16">
        <v>14635327</v>
      </c>
    </row>
    <row r="17" spans="28:28" x14ac:dyDescent="0.35">
      <c r="AB17">
        <v>1511997</v>
      </c>
    </row>
    <row r="18" spans="28:28" x14ac:dyDescent="0.35">
      <c r="AB18">
        <v>492837</v>
      </c>
    </row>
    <row r="19" spans="28:28" x14ac:dyDescent="0.35">
      <c r="AB19">
        <v>221171635</v>
      </c>
    </row>
    <row r="20" spans="28:28" x14ac:dyDescent="0.35">
      <c r="AB20">
        <v>123777623</v>
      </c>
    </row>
    <row r="21" spans="28:28" x14ac:dyDescent="0.35">
      <c r="AB21">
        <v>984501445</v>
      </c>
    </row>
    <row r="22" spans="28:28" x14ac:dyDescent="0.35">
      <c r="AB22">
        <v>277328813</v>
      </c>
    </row>
    <row r="23" spans="28:28" x14ac:dyDescent="0.35">
      <c r="AB23">
        <v>49273208</v>
      </c>
    </row>
  </sheetData>
  <hyperlinks>
    <hyperlink ref="A2" location="index!A1" display="index" xr:uid="{83C9AE82-C19F-4C35-AE65-C499E2ACAA7F}"/>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B0241-6FBD-4E08-AFC3-B0E14581FEDB}">
  <dimension ref="A1:AB28"/>
  <sheetViews>
    <sheetView workbookViewId="0"/>
  </sheetViews>
  <sheetFormatPr defaultColWidth="8.90625" defaultRowHeight="14.5" x14ac:dyDescent="0.35"/>
  <cols>
    <col min="1" max="1" width="8.90625" style="770"/>
    <col min="2" max="2" width="12.1796875" style="770" customWidth="1"/>
    <col min="3" max="3" width="13.453125" style="770" customWidth="1"/>
    <col min="4" max="8" width="13.90625" style="770" customWidth="1"/>
    <col min="9" max="14" width="14.81640625" style="770" bestFit="1" customWidth="1"/>
    <col min="15" max="21" width="16.36328125" style="770" bestFit="1" customWidth="1"/>
    <col min="22" max="24" width="14.81640625" style="770" bestFit="1" customWidth="1"/>
    <col min="25" max="25" width="14.81640625" style="770" customWidth="1"/>
    <col min="26" max="28" width="14.81640625" style="770" bestFit="1" customWidth="1"/>
    <col min="29" max="16384" width="8.90625" style="770"/>
  </cols>
  <sheetData>
    <row r="1" spans="1:28" s="3" customFormat="1" ht="13" x14ac:dyDescent="0.3">
      <c r="A1" s="153" t="s">
        <v>141</v>
      </c>
      <c r="B1" s="2"/>
      <c r="C1" s="2"/>
      <c r="D1" s="2"/>
    </row>
    <row r="2" spans="1:28" s="3" customFormat="1" ht="15" thickBot="1" x14ac:dyDescent="0.4">
      <c r="A2" s="347" t="s">
        <v>136</v>
      </c>
      <c r="B2" s="2" t="s">
        <v>540</v>
      </c>
      <c r="C2" s="2"/>
      <c r="D2" s="2"/>
      <c r="E2" s="2"/>
      <c r="F2" s="2"/>
    </row>
    <row r="3" spans="1:28" s="3" customFormat="1" ht="13" x14ac:dyDescent="0.3">
      <c r="B3" s="163" t="s">
        <v>96</v>
      </c>
      <c r="C3" s="440" t="s">
        <v>533</v>
      </c>
      <c r="D3" s="440">
        <v>2000</v>
      </c>
      <c r="E3" s="440">
        <v>2001</v>
      </c>
      <c r="F3" s="440">
        <v>2002</v>
      </c>
      <c r="G3" s="440">
        <v>2003</v>
      </c>
      <c r="H3" s="440">
        <v>2004</v>
      </c>
      <c r="I3" s="440">
        <v>2005</v>
      </c>
      <c r="J3" s="440">
        <v>2006</v>
      </c>
      <c r="K3" s="440">
        <v>2007</v>
      </c>
      <c r="L3" s="440">
        <v>2008</v>
      </c>
      <c r="M3" s="440">
        <v>2009</v>
      </c>
      <c r="N3" s="440">
        <v>2010</v>
      </c>
      <c r="O3" s="440">
        <v>2011</v>
      </c>
      <c r="P3" s="440">
        <v>2012</v>
      </c>
      <c r="Q3" s="440">
        <v>2013</v>
      </c>
      <c r="R3" s="440">
        <v>2014</v>
      </c>
      <c r="S3" s="440">
        <v>2015</v>
      </c>
      <c r="T3" s="440">
        <v>2016</v>
      </c>
      <c r="U3" s="440">
        <v>2017</v>
      </c>
      <c r="V3" s="440">
        <v>2018</v>
      </c>
      <c r="W3" s="440">
        <v>2019</v>
      </c>
      <c r="X3" s="440">
        <v>2020</v>
      </c>
      <c r="Y3" s="440">
        <v>2021</v>
      </c>
      <c r="Z3" s="440">
        <v>2022</v>
      </c>
      <c r="AA3" s="440">
        <v>2023</v>
      </c>
      <c r="AB3" s="439">
        <v>2024</v>
      </c>
    </row>
    <row r="4" spans="1:28" s="3" customFormat="1" ht="12.5" x14ac:dyDescent="0.25">
      <c r="B4" s="939" t="s">
        <v>97</v>
      </c>
      <c r="C4" s="222" t="s">
        <v>457</v>
      </c>
      <c r="D4" s="836">
        <v>66328073</v>
      </c>
      <c r="E4" s="836">
        <v>92068630</v>
      </c>
      <c r="F4" s="836">
        <v>88363444</v>
      </c>
      <c r="G4" s="836">
        <v>92421236</v>
      </c>
      <c r="H4" s="836">
        <v>97803982</v>
      </c>
      <c r="I4" s="836">
        <v>98941983</v>
      </c>
      <c r="J4" s="836">
        <v>105369277</v>
      </c>
      <c r="K4" s="836">
        <v>112713405</v>
      </c>
      <c r="L4" s="836">
        <v>118921172</v>
      </c>
      <c r="M4" s="836">
        <v>127539373</v>
      </c>
      <c r="N4" s="836">
        <v>152195831</v>
      </c>
      <c r="O4" s="836">
        <v>162951117</v>
      </c>
      <c r="P4" s="836">
        <v>161039331</v>
      </c>
      <c r="Q4" s="836">
        <v>165669150</v>
      </c>
      <c r="R4" s="836">
        <v>171934003</v>
      </c>
      <c r="S4" s="836">
        <v>171823437</v>
      </c>
      <c r="T4" s="836">
        <v>162471419</v>
      </c>
      <c r="U4" s="836">
        <v>158783629</v>
      </c>
      <c r="V4" s="836">
        <v>146935448</v>
      </c>
      <c r="W4" s="836">
        <v>146298802</v>
      </c>
      <c r="X4" s="836">
        <v>157865658</v>
      </c>
      <c r="Y4" s="836">
        <v>147725687</v>
      </c>
      <c r="Z4" s="836">
        <v>136547522</v>
      </c>
      <c r="AA4" s="836">
        <v>135957988</v>
      </c>
      <c r="AB4" s="837">
        <v>147788886</v>
      </c>
    </row>
    <row r="5" spans="1:28" s="3" customFormat="1" ht="12.5" x14ac:dyDescent="0.25">
      <c r="B5" s="940"/>
      <c r="C5" s="222" t="s">
        <v>442</v>
      </c>
      <c r="D5" s="836">
        <v>28239428</v>
      </c>
      <c r="E5" s="836">
        <v>33391417</v>
      </c>
      <c r="F5" s="836">
        <v>36214496</v>
      </c>
      <c r="G5" s="836">
        <v>37979393</v>
      </c>
      <c r="H5" s="836">
        <v>40816265</v>
      </c>
      <c r="I5" s="836">
        <v>42565463</v>
      </c>
      <c r="J5" s="836">
        <v>47273315</v>
      </c>
      <c r="K5" s="836">
        <v>52862339</v>
      </c>
      <c r="L5" s="836">
        <v>57797768</v>
      </c>
      <c r="M5" s="836">
        <v>68302205</v>
      </c>
      <c r="N5" s="836">
        <v>77548524</v>
      </c>
      <c r="O5" s="836">
        <v>81920004</v>
      </c>
      <c r="P5" s="836">
        <v>86539915</v>
      </c>
      <c r="Q5" s="836">
        <v>91131825</v>
      </c>
      <c r="R5" s="836">
        <v>94262740</v>
      </c>
      <c r="S5" s="836">
        <v>100989177</v>
      </c>
      <c r="T5" s="836">
        <v>98200186</v>
      </c>
      <c r="U5" s="836">
        <v>97558160</v>
      </c>
      <c r="V5" s="836">
        <v>84484960</v>
      </c>
      <c r="W5" s="836">
        <v>85105384</v>
      </c>
      <c r="X5" s="836">
        <v>92756308</v>
      </c>
      <c r="Y5" s="836">
        <v>88335102</v>
      </c>
      <c r="Z5" s="836">
        <v>78841818</v>
      </c>
      <c r="AA5" s="836">
        <v>78328524</v>
      </c>
      <c r="AB5" s="837">
        <v>84564882</v>
      </c>
    </row>
    <row r="6" spans="1:28" s="3" customFormat="1" ht="12.5" x14ac:dyDescent="0.25">
      <c r="B6" s="940"/>
      <c r="C6" s="222" t="s">
        <v>128</v>
      </c>
      <c r="D6" s="836">
        <v>223916071</v>
      </c>
      <c r="E6" s="836">
        <v>270955586</v>
      </c>
      <c r="F6" s="836">
        <v>282986665</v>
      </c>
      <c r="G6" s="836">
        <v>291759151</v>
      </c>
      <c r="H6" s="836">
        <v>309477515</v>
      </c>
      <c r="I6" s="836">
        <v>311664375</v>
      </c>
      <c r="J6" s="836">
        <v>343308780</v>
      </c>
      <c r="K6" s="836">
        <v>388727824</v>
      </c>
      <c r="L6" s="836">
        <v>420534884</v>
      </c>
      <c r="M6" s="836">
        <v>476503261</v>
      </c>
      <c r="N6" s="836">
        <v>544872916</v>
      </c>
      <c r="O6" s="836">
        <v>574178963</v>
      </c>
      <c r="P6" s="836">
        <v>585371110</v>
      </c>
      <c r="Q6" s="836">
        <v>602992855</v>
      </c>
      <c r="R6" s="836">
        <v>608115324</v>
      </c>
      <c r="S6" s="836">
        <v>619357793</v>
      </c>
      <c r="T6" s="836">
        <v>615644160</v>
      </c>
      <c r="U6" s="836">
        <v>600261735</v>
      </c>
      <c r="V6" s="836">
        <v>566356815</v>
      </c>
      <c r="W6" s="836">
        <v>565359682</v>
      </c>
      <c r="X6" s="836">
        <v>585411191</v>
      </c>
      <c r="Y6" s="836">
        <v>589905905</v>
      </c>
      <c r="Z6" s="836">
        <v>569038598</v>
      </c>
      <c r="AA6" s="836">
        <v>567328006</v>
      </c>
      <c r="AB6" s="837">
        <v>593846016</v>
      </c>
    </row>
    <row r="7" spans="1:28" s="3" customFormat="1" ht="12.5" x14ac:dyDescent="0.25">
      <c r="B7" s="940"/>
      <c r="C7" s="222" t="s">
        <v>458</v>
      </c>
      <c r="D7" s="836">
        <v>30796750</v>
      </c>
      <c r="E7" s="836">
        <v>42148480</v>
      </c>
      <c r="F7" s="836">
        <v>50967238</v>
      </c>
      <c r="G7" s="836">
        <v>55005220</v>
      </c>
      <c r="H7" s="836">
        <v>62996044</v>
      </c>
      <c r="I7" s="836">
        <v>70273089</v>
      </c>
      <c r="J7" s="836">
        <v>88974067</v>
      </c>
      <c r="K7" s="836">
        <v>91946200</v>
      </c>
      <c r="L7" s="836">
        <v>94870386</v>
      </c>
      <c r="M7" s="836">
        <v>108309991</v>
      </c>
      <c r="N7" s="836">
        <v>123361767</v>
      </c>
      <c r="O7" s="836">
        <v>113895653</v>
      </c>
      <c r="P7" s="836">
        <v>111035083</v>
      </c>
      <c r="Q7" s="836">
        <v>114027558</v>
      </c>
      <c r="R7" s="836">
        <v>115601329</v>
      </c>
      <c r="S7" s="836">
        <v>119287934</v>
      </c>
      <c r="T7" s="836">
        <v>120859607</v>
      </c>
      <c r="U7" s="836">
        <v>123108200</v>
      </c>
      <c r="V7" s="836">
        <v>116177644</v>
      </c>
      <c r="W7" s="836">
        <v>121381062</v>
      </c>
      <c r="X7" s="836">
        <v>129320225</v>
      </c>
      <c r="Y7" s="836">
        <v>132194350</v>
      </c>
      <c r="Z7" s="836">
        <v>127823574</v>
      </c>
      <c r="AA7" s="836">
        <v>137972234</v>
      </c>
      <c r="AB7" s="837">
        <v>152149149</v>
      </c>
    </row>
    <row r="8" spans="1:28" s="3" customFormat="1" ht="12.5" x14ac:dyDescent="0.25">
      <c r="B8" s="941"/>
      <c r="C8" s="222" t="s">
        <v>481</v>
      </c>
      <c r="D8" s="836">
        <v>12373863</v>
      </c>
      <c r="E8" s="836">
        <v>16536298</v>
      </c>
      <c r="F8" s="836">
        <v>19374917</v>
      </c>
      <c r="G8" s="836">
        <v>19513719</v>
      </c>
      <c r="H8" s="836">
        <v>15087294</v>
      </c>
      <c r="I8" s="836">
        <v>13402222</v>
      </c>
      <c r="J8" s="836">
        <v>13957170</v>
      </c>
      <c r="K8" s="836">
        <v>14865182</v>
      </c>
      <c r="L8" s="836">
        <v>16475267</v>
      </c>
      <c r="M8" s="836">
        <v>18634963</v>
      </c>
      <c r="N8" s="836">
        <v>23511008</v>
      </c>
      <c r="O8" s="836">
        <v>24896061</v>
      </c>
      <c r="P8" s="836">
        <v>25329203</v>
      </c>
      <c r="Q8" s="836">
        <v>26706782</v>
      </c>
      <c r="R8" s="836">
        <v>26362875</v>
      </c>
      <c r="S8" s="836">
        <v>26691606</v>
      </c>
      <c r="T8" s="836">
        <v>25211145</v>
      </c>
      <c r="U8" s="836">
        <v>24774884</v>
      </c>
      <c r="V8" s="836">
        <v>25003721</v>
      </c>
      <c r="W8" s="836">
        <v>25470598</v>
      </c>
      <c r="X8" s="836">
        <v>27947590</v>
      </c>
      <c r="Y8" s="836">
        <v>27565384</v>
      </c>
      <c r="Z8" s="836">
        <v>25340195</v>
      </c>
      <c r="AA8" s="836">
        <v>25933832</v>
      </c>
      <c r="AB8" s="837">
        <v>26648583</v>
      </c>
    </row>
    <row r="9" spans="1:28" s="3" customFormat="1" ht="12.5" x14ac:dyDescent="0.25">
      <c r="B9" s="939" t="s">
        <v>98</v>
      </c>
      <c r="C9" s="222" t="s">
        <v>457</v>
      </c>
      <c r="D9" s="836">
        <v>50340279</v>
      </c>
      <c r="E9" s="836">
        <v>66472465</v>
      </c>
      <c r="F9" s="836">
        <v>65410299</v>
      </c>
      <c r="G9" s="836">
        <v>64629300</v>
      </c>
      <c r="H9" s="836">
        <v>60274215</v>
      </c>
      <c r="I9" s="836">
        <v>58085063</v>
      </c>
      <c r="J9" s="836">
        <v>61120564</v>
      </c>
      <c r="K9" s="836">
        <v>65593900</v>
      </c>
      <c r="L9" s="836">
        <v>68896047</v>
      </c>
      <c r="M9" s="836">
        <v>82068309</v>
      </c>
      <c r="N9" s="836">
        <v>98994785</v>
      </c>
      <c r="O9" s="836">
        <v>107082407</v>
      </c>
      <c r="P9" s="836">
        <v>104243793</v>
      </c>
      <c r="Q9" s="836">
        <v>105156604</v>
      </c>
      <c r="R9" s="836">
        <v>102412291</v>
      </c>
      <c r="S9" s="836">
        <v>99792953</v>
      </c>
      <c r="T9" s="836">
        <v>93595470</v>
      </c>
      <c r="U9" s="836">
        <v>88846397</v>
      </c>
      <c r="V9" s="836">
        <v>76459793</v>
      </c>
      <c r="W9" s="836">
        <v>74123254</v>
      </c>
      <c r="X9" s="836">
        <v>76911413</v>
      </c>
      <c r="Y9" s="836">
        <v>68935953</v>
      </c>
      <c r="Z9" s="836">
        <v>61616741</v>
      </c>
      <c r="AA9" s="836">
        <v>64405595</v>
      </c>
      <c r="AB9" s="837">
        <v>70572399</v>
      </c>
    </row>
    <row r="10" spans="1:28" s="3" customFormat="1" ht="14.4" customHeight="1" x14ac:dyDescent="0.25">
      <c r="B10" s="940"/>
      <c r="C10" s="736" t="s">
        <v>442</v>
      </c>
      <c r="D10" s="836">
        <v>19782089</v>
      </c>
      <c r="E10" s="836">
        <v>25026530</v>
      </c>
      <c r="F10" s="836">
        <v>28176832</v>
      </c>
      <c r="G10" s="836">
        <v>28598670</v>
      </c>
      <c r="H10" s="836">
        <v>26206465</v>
      </c>
      <c r="I10" s="836">
        <v>26447816</v>
      </c>
      <c r="J10" s="836">
        <v>28560357</v>
      </c>
      <c r="K10" s="836">
        <v>31947594</v>
      </c>
      <c r="L10" s="836">
        <v>35128807</v>
      </c>
      <c r="M10" s="836">
        <v>41700060</v>
      </c>
      <c r="N10" s="836">
        <v>48068738</v>
      </c>
      <c r="O10" s="836">
        <v>51261762</v>
      </c>
      <c r="P10" s="836">
        <v>52464108</v>
      </c>
      <c r="Q10" s="836">
        <v>54542807</v>
      </c>
      <c r="R10" s="836">
        <v>53400187</v>
      </c>
      <c r="S10" s="836">
        <v>54206571</v>
      </c>
      <c r="T10" s="836">
        <v>52701984</v>
      </c>
      <c r="U10" s="836">
        <v>49270544</v>
      </c>
      <c r="V10" s="836">
        <v>41083228</v>
      </c>
      <c r="W10" s="836">
        <v>40303695</v>
      </c>
      <c r="X10" s="836">
        <v>42176490</v>
      </c>
      <c r="Y10" s="836">
        <v>38429881</v>
      </c>
      <c r="Z10" s="836">
        <v>32946739</v>
      </c>
      <c r="AA10" s="836">
        <v>34332812</v>
      </c>
      <c r="AB10" s="837">
        <v>38578187</v>
      </c>
    </row>
    <row r="11" spans="1:28" s="322" customFormat="1" ht="14.4" customHeight="1" x14ac:dyDescent="0.25">
      <c r="B11" s="940"/>
      <c r="C11" s="834" t="s">
        <v>128</v>
      </c>
      <c r="D11" s="833">
        <v>197060478</v>
      </c>
      <c r="E11" s="833">
        <v>240386151</v>
      </c>
      <c r="F11" s="833">
        <v>248969179</v>
      </c>
      <c r="G11" s="833">
        <v>252844974</v>
      </c>
      <c r="H11" s="833">
        <v>237658630</v>
      </c>
      <c r="I11" s="836">
        <v>233226621</v>
      </c>
      <c r="J11" s="836">
        <v>258173871</v>
      </c>
      <c r="K11" s="836">
        <v>289095308</v>
      </c>
      <c r="L11" s="836">
        <v>319125367</v>
      </c>
      <c r="M11" s="836">
        <v>365993131</v>
      </c>
      <c r="N11" s="836">
        <v>426383857</v>
      </c>
      <c r="O11" s="836">
        <v>453491601</v>
      </c>
      <c r="P11" s="836">
        <v>445533545</v>
      </c>
      <c r="Q11" s="836">
        <v>448972052</v>
      </c>
      <c r="R11" s="836">
        <v>446418603</v>
      </c>
      <c r="S11" s="836">
        <v>446820263</v>
      </c>
      <c r="T11" s="836">
        <v>442622822</v>
      </c>
      <c r="U11" s="836">
        <v>428741560</v>
      </c>
      <c r="V11" s="836">
        <v>391491272</v>
      </c>
      <c r="W11" s="836">
        <v>383680840</v>
      </c>
      <c r="X11" s="836">
        <v>386655476</v>
      </c>
      <c r="Y11" s="836">
        <v>366763575</v>
      </c>
      <c r="Z11" s="836">
        <v>339897058</v>
      </c>
      <c r="AA11" s="836">
        <v>350868302</v>
      </c>
      <c r="AB11" s="837">
        <v>376020102</v>
      </c>
    </row>
    <row r="12" spans="1:28" s="322" customFormat="1" ht="14.4" customHeight="1" x14ac:dyDescent="0.25">
      <c r="B12" s="940"/>
      <c r="C12" s="835" t="s">
        <v>458</v>
      </c>
      <c r="D12" s="504">
        <v>34441547</v>
      </c>
      <c r="E12" s="833">
        <v>44440993</v>
      </c>
      <c r="F12" s="833">
        <v>52008551</v>
      </c>
      <c r="G12" s="833">
        <v>55654442</v>
      </c>
      <c r="H12" s="833">
        <v>60444564</v>
      </c>
      <c r="I12" s="836">
        <v>66089696</v>
      </c>
      <c r="J12" s="836">
        <v>84196941</v>
      </c>
      <c r="K12" s="836">
        <v>88453052</v>
      </c>
      <c r="L12" s="836">
        <v>93713740</v>
      </c>
      <c r="M12" s="836">
        <v>107021663</v>
      </c>
      <c r="N12" s="836">
        <v>119311186</v>
      </c>
      <c r="O12" s="836">
        <v>109680409</v>
      </c>
      <c r="P12" s="836">
        <v>106712145</v>
      </c>
      <c r="Q12" s="836">
        <v>109751716</v>
      </c>
      <c r="R12" s="836">
        <v>109900429</v>
      </c>
      <c r="S12" s="836">
        <v>113565387</v>
      </c>
      <c r="T12" s="836">
        <v>113216092</v>
      </c>
      <c r="U12" s="836">
        <v>115127110</v>
      </c>
      <c r="V12" s="836">
        <v>107086151</v>
      </c>
      <c r="W12" s="836">
        <v>110531549</v>
      </c>
      <c r="X12" s="836">
        <v>115106525</v>
      </c>
      <c r="Y12" s="836">
        <v>110768793</v>
      </c>
      <c r="Z12" s="836">
        <v>105537009</v>
      </c>
      <c r="AA12" s="836">
        <v>113177559</v>
      </c>
      <c r="AB12" s="837">
        <v>124684769</v>
      </c>
    </row>
    <row r="13" spans="1:28" s="322" customFormat="1" ht="15" customHeight="1" x14ac:dyDescent="0.25">
      <c r="B13" s="941"/>
      <c r="C13" s="835" t="s">
        <v>481</v>
      </c>
      <c r="D13" s="504">
        <v>15120176</v>
      </c>
      <c r="E13" s="833">
        <v>19482897</v>
      </c>
      <c r="F13" s="833">
        <v>22909177</v>
      </c>
      <c r="G13" s="833">
        <v>22721489</v>
      </c>
      <c r="H13" s="833">
        <v>16371031</v>
      </c>
      <c r="I13" s="836">
        <v>15229812</v>
      </c>
      <c r="J13" s="836">
        <v>15468415</v>
      </c>
      <c r="K13" s="836">
        <v>16433726</v>
      </c>
      <c r="L13" s="836">
        <v>18118795</v>
      </c>
      <c r="M13" s="836">
        <v>20946004</v>
      </c>
      <c r="N13" s="836">
        <v>26463495</v>
      </c>
      <c r="O13" s="836">
        <v>25760846</v>
      </c>
      <c r="P13" s="836">
        <v>24614229</v>
      </c>
      <c r="Q13" s="836">
        <v>25362077</v>
      </c>
      <c r="R13" s="836">
        <v>25481270</v>
      </c>
      <c r="S13" s="836">
        <v>24961611</v>
      </c>
      <c r="T13" s="836">
        <v>22609814</v>
      </c>
      <c r="U13" s="836">
        <v>22081299</v>
      </c>
      <c r="V13" s="836">
        <v>20170827</v>
      </c>
      <c r="W13" s="836">
        <v>20503561</v>
      </c>
      <c r="X13" s="836">
        <v>21232206</v>
      </c>
      <c r="Y13" s="836">
        <v>19110435</v>
      </c>
      <c r="Z13" s="836">
        <v>17920809</v>
      </c>
      <c r="AA13" s="836">
        <v>18893150</v>
      </c>
      <c r="AB13" s="837">
        <v>22131788</v>
      </c>
    </row>
    <row r="14" spans="1:28" s="322" customFormat="1" ht="15" customHeight="1" x14ac:dyDescent="0.25">
      <c r="B14" s="943" t="s">
        <v>126</v>
      </c>
      <c r="C14" s="222" t="s">
        <v>457</v>
      </c>
      <c r="D14" s="504">
        <v>0</v>
      </c>
      <c r="E14" s="833">
        <v>0</v>
      </c>
      <c r="F14" s="833">
        <v>0</v>
      </c>
      <c r="G14" s="833">
        <v>0</v>
      </c>
      <c r="H14" s="833">
        <v>0</v>
      </c>
      <c r="I14" s="836">
        <v>0</v>
      </c>
      <c r="J14" s="836">
        <v>0</v>
      </c>
      <c r="K14" s="836">
        <v>0</v>
      </c>
      <c r="L14" s="836">
        <v>0</v>
      </c>
      <c r="M14" s="836">
        <v>0</v>
      </c>
      <c r="N14" s="836">
        <v>0</v>
      </c>
      <c r="O14" s="836">
        <v>0</v>
      </c>
      <c r="P14" s="836">
        <v>0</v>
      </c>
      <c r="Q14" s="836">
        <v>0</v>
      </c>
      <c r="R14" s="836">
        <v>0</v>
      </c>
      <c r="S14" s="836">
        <v>0</v>
      </c>
      <c r="T14" s="836">
        <v>0</v>
      </c>
      <c r="U14" s="836">
        <v>0</v>
      </c>
      <c r="V14" s="836">
        <v>0</v>
      </c>
      <c r="W14" s="836">
        <v>58471</v>
      </c>
      <c r="X14" s="836">
        <v>731652</v>
      </c>
      <c r="Y14" s="836">
        <v>1016095</v>
      </c>
      <c r="Z14" s="836">
        <v>1342442</v>
      </c>
      <c r="AA14" s="836">
        <v>1984081</v>
      </c>
      <c r="AB14" s="837">
        <v>2810351</v>
      </c>
    </row>
    <row r="15" spans="1:28" s="322" customFormat="1" ht="15" customHeight="1" x14ac:dyDescent="0.25">
      <c r="B15" s="944"/>
      <c r="C15" s="736" t="s">
        <v>442</v>
      </c>
      <c r="D15" s="504">
        <v>0</v>
      </c>
      <c r="E15" s="833">
        <v>0</v>
      </c>
      <c r="F15" s="833">
        <v>0</v>
      </c>
      <c r="G15" s="833">
        <v>0</v>
      </c>
      <c r="H15" s="833">
        <v>0</v>
      </c>
      <c r="I15" s="836">
        <v>0</v>
      </c>
      <c r="J15" s="836">
        <v>0</v>
      </c>
      <c r="K15" s="836">
        <v>0</v>
      </c>
      <c r="L15" s="836">
        <v>0</v>
      </c>
      <c r="M15" s="836">
        <v>0</v>
      </c>
      <c r="N15" s="836">
        <v>0</v>
      </c>
      <c r="O15" s="836">
        <v>0</v>
      </c>
      <c r="P15" s="836">
        <v>0</v>
      </c>
      <c r="Q15" s="836">
        <v>0</v>
      </c>
      <c r="R15" s="836">
        <v>0</v>
      </c>
      <c r="S15" s="836">
        <v>0</v>
      </c>
      <c r="T15" s="836">
        <v>0</v>
      </c>
      <c r="U15" s="836">
        <v>0</v>
      </c>
      <c r="V15" s="836">
        <v>0</v>
      </c>
      <c r="W15" s="836">
        <v>0</v>
      </c>
      <c r="X15" s="836">
        <v>264373</v>
      </c>
      <c r="Y15" s="836">
        <v>302778</v>
      </c>
      <c r="Z15" s="836">
        <v>389303</v>
      </c>
      <c r="AA15" s="836">
        <v>489738</v>
      </c>
      <c r="AB15" s="837">
        <v>634557</v>
      </c>
    </row>
    <row r="16" spans="1:28" s="322" customFormat="1" ht="15" customHeight="1" x14ac:dyDescent="0.25">
      <c r="B16" s="944"/>
      <c r="C16" s="834" t="s">
        <v>128</v>
      </c>
      <c r="D16" s="504">
        <v>0</v>
      </c>
      <c r="E16" s="833">
        <v>0</v>
      </c>
      <c r="F16" s="833">
        <v>0</v>
      </c>
      <c r="G16" s="833">
        <v>0</v>
      </c>
      <c r="H16" s="833">
        <v>0</v>
      </c>
      <c r="I16" s="836">
        <v>0</v>
      </c>
      <c r="J16" s="836">
        <v>0</v>
      </c>
      <c r="K16" s="836">
        <v>0</v>
      </c>
      <c r="L16" s="836">
        <v>0</v>
      </c>
      <c r="M16" s="836">
        <v>0</v>
      </c>
      <c r="N16" s="836">
        <v>0</v>
      </c>
      <c r="O16" s="836">
        <v>0</v>
      </c>
      <c r="P16" s="836">
        <v>0</v>
      </c>
      <c r="Q16" s="836">
        <v>0</v>
      </c>
      <c r="R16" s="836">
        <v>0</v>
      </c>
      <c r="S16" s="836">
        <v>0</v>
      </c>
      <c r="T16" s="836">
        <v>0</v>
      </c>
      <c r="U16" s="836">
        <v>0</v>
      </c>
      <c r="V16" s="836">
        <v>0</v>
      </c>
      <c r="W16" s="836">
        <v>95566</v>
      </c>
      <c r="X16" s="836">
        <v>2535353</v>
      </c>
      <c r="Y16" s="836">
        <v>5492643</v>
      </c>
      <c r="Z16" s="836">
        <v>7894298</v>
      </c>
      <c r="AA16" s="836">
        <v>10922375</v>
      </c>
      <c r="AB16" s="837">
        <v>14635327</v>
      </c>
    </row>
    <row r="17" spans="2:28" s="322" customFormat="1" ht="15" customHeight="1" x14ac:dyDescent="0.25">
      <c r="B17" s="944"/>
      <c r="C17" s="835" t="s">
        <v>458</v>
      </c>
      <c r="D17" s="504">
        <v>0</v>
      </c>
      <c r="E17" s="833">
        <v>0</v>
      </c>
      <c r="F17" s="833">
        <v>0</v>
      </c>
      <c r="G17" s="833">
        <v>0</v>
      </c>
      <c r="H17" s="833">
        <v>0</v>
      </c>
      <c r="I17" s="836">
        <v>0</v>
      </c>
      <c r="J17" s="836">
        <v>0</v>
      </c>
      <c r="K17" s="836">
        <v>0</v>
      </c>
      <c r="L17" s="836">
        <v>0</v>
      </c>
      <c r="M17" s="836">
        <v>0</v>
      </c>
      <c r="N17" s="836">
        <v>0</v>
      </c>
      <c r="O17" s="836">
        <v>0</v>
      </c>
      <c r="P17" s="836">
        <v>0</v>
      </c>
      <c r="Q17" s="836">
        <v>0</v>
      </c>
      <c r="R17" s="836">
        <v>0</v>
      </c>
      <c r="S17" s="836">
        <v>0</v>
      </c>
      <c r="T17" s="836">
        <v>0</v>
      </c>
      <c r="U17" s="836">
        <v>0</v>
      </c>
      <c r="V17" s="836">
        <v>0</v>
      </c>
      <c r="W17" s="836">
        <v>2970</v>
      </c>
      <c r="X17" s="836">
        <v>209446</v>
      </c>
      <c r="Y17" s="836">
        <v>427720</v>
      </c>
      <c r="Z17" s="836">
        <v>760524</v>
      </c>
      <c r="AA17" s="836">
        <v>1159917</v>
      </c>
      <c r="AB17" s="837">
        <v>1511997</v>
      </c>
    </row>
    <row r="18" spans="2:28" s="322" customFormat="1" ht="15" customHeight="1" x14ac:dyDescent="0.25">
      <c r="B18" s="945"/>
      <c r="C18" s="835" t="s">
        <v>481</v>
      </c>
      <c r="D18" s="504">
        <v>0</v>
      </c>
      <c r="E18" s="833">
        <v>0</v>
      </c>
      <c r="F18" s="833">
        <v>0</v>
      </c>
      <c r="G18" s="833">
        <v>0</v>
      </c>
      <c r="H18" s="833">
        <v>0</v>
      </c>
      <c r="I18" s="836">
        <v>0</v>
      </c>
      <c r="J18" s="836">
        <v>0</v>
      </c>
      <c r="K18" s="836">
        <v>0</v>
      </c>
      <c r="L18" s="836">
        <v>0</v>
      </c>
      <c r="M18" s="836">
        <v>0</v>
      </c>
      <c r="N18" s="836">
        <v>0</v>
      </c>
      <c r="O18" s="836">
        <v>0</v>
      </c>
      <c r="P18" s="836">
        <v>0</v>
      </c>
      <c r="Q18" s="836">
        <v>0</v>
      </c>
      <c r="R18" s="836">
        <v>0</v>
      </c>
      <c r="S18" s="836">
        <v>0</v>
      </c>
      <c r="T18" s="836">
        <v>0</v>
      </c>
      <c r="U18" s="836">
        <v>0</v>
      </c>
      <c r="V18" s="836">
        <v>0</v>
      </c>
      <c r="W18" s="836">
        <v>15021</v>
      </c>
      <c r="X18" s="836">
        <v>130275</v>
      </c>
      <c r="Y18" s="836">
        <v>230631</v>
      </c>
      <c r="Z18" s="836">
        <v>342697</v>
      </c>
      <c r="AA18" s="836">
        <v>475118</v>
      </c>
      <c r="AB18" s="837">
        <v>492837</v>
      </c>
    </row>
    <row r="19" spans="2:28" s="3" customFormat="1" ht="12.5" x14ac:dyDescent="0.25">
      <c r="B19" s="939" t="s">
        <v>152</v>
      </c>
      <c r="C19" s="222" t="s">
        <v>457</v>
      </c>
      <c r="D19" s="836">
        <v>116668350</v>
      </c>
      <c r="E19" s="836">
        <v>158541094</v>
      </c>
      <c r="F19" s="836">
        <v>153773744</v>
      </c>
      <c r="G19" s="836">
        <v>157050535</v>
      </c>
      <c r="H19" s="836">
        <v>158078197</v>
      </c>
      <c r="I19" s="836">
        <v>157027046</v>
      </c>
      <c r="J19" s="836">
        <v>166489840</v>
      </c>
      <c r="K19" s="836">
        <v>178307305</v>
      </c>
      <c r="L19" s="836">
        <v>187817220</v>
      </c>
      <c r="M19" s="836">
        <v>209607681</v>
      </c>
      <c r="N19" s="836">
        <v>251190616</v>
      </c>
      <c r="O19" s="836">
        <v>270033525</v>
      </c>
      <c r="P19" s="836">
        <v>265283123</v>
      </c>
      <c r="Q19" s="836">
        <v>270825755</v>
      </c>
      <c r="R19" s="836">
        <v>274346294</v>
      </c>
      <c r="S19" s="836">
        <v>271616391</v>
      </c>
      <c r="T19" s="836">
        <v>256066886</v>
      </c>
      <c r="U19" s="836">
        <v>247630026</v>
      </c>
      <c r="V19" s="836">
        <v>223395242</v>
      </c>
      <c r="W19" s="836">
        <v>220480528</v>
      </c>
      <c r="X19" s="836">
        <v>235495641</v>
      </c>
      <c r="Y19" s="836">
        <v>217674285</v>
      </c>
      <c r="Z19" s="836">
        <v>199498736</v>
      </c>
      <c r="AA19" s="836">
        <v>202319394</v>
      </c>
      <c r="AB19" s="837">
        <v>221171635</v>
      </c>
    </row>
    <row r="20" spans="2:28" s="3" customFormat="1" ht="14.4" customHeight="1" x14ac:dyDescent="0.25">
      <c r="B20" s="940"/>
      <c r="C20" s="222" t="s">
        <v>442</v>
      </c>
      <c r="D20" s="836">
        <v>48021516</v>
      </c>
      <c r="E20" s="836">
        <v>58417946</v>
      </c>
      <c r="F20" s="836">
        <v>64391327</v>
      </c>
      <c r="G20" s="836">
        <v>66578064</v>
      </c>
      <c r="H20" s="836">
        <v>67022730</v>
      </c>
      <c r="I20" s="836">
        <v>69013278</v>
      </c>
      <c r="J20" s="836">
        <v>75833671</v>
      </c>
      <c r="K20" s="836">
        <v>84809932</v>
      </c>
      <c r="L20" s="836">
        <v>92926576</v>
      </c>
      <c r="M20" s="836">
        <v>110002264</v>
      </c>
      <c r="N20" s="836">
        <v>125617261</v>
      </c>
      <c r="O20" s="836">
        <v>133181765</v>
      </c>
      <c r="P20" s="836">
        <v>139004023</v>
      </c>
      <c r="Q20" s="836">
        <v>145674633</v>
      </c>
      <c r="R20" s="836">
        <v>147662926</v>
      </c>
      <c r="S20" s="836">
        <v>155195749</v>
      </c>
      <c r="T20" s="836">
        <v>150902170</v>
      </c>
      <c r="U20" s="836">
        <v>146828703</v>
      </c>
      <c r="V20" s="836">
        <v>125568187</v>
      </c>
      <c r="W20" s="836">
        <v>125409079</v>
      </c>
      <c r="X20" s="836">
        <v>135197171</v>
      </c>
      <c r="Y20" s="836">
        <v>127067762</v>
      </c>
      <c r="Z20" s="836">
        <v>112177859</v>
      </c>
      <c r="AA20" s="836">
        <v>113151074</v>
      </c>
      <c r="AB20" s="837">
        <v>123777623</v>
      </c>
    </row>
    <row r="21" spans="2:28" s="3" customFormat="1" ht="14.4" customHeight="1" x14ac:dyDescent="0.25">
      <c r="B21" s="940"/>
      <c r="C21" s="222" t="s">
        <v>128</v>
      </c>
      <c r="D21" s="836">
        <v>420976548</v>
      </c>
      <c r="E21" s="836">
        <v>511341737</v>
      </c>
      <c r="F21" s="836">
        <v>531955845</v>
      </c>
      <c r="G21" s="836">
        <v>544604124</v>
      </c>
      <c r="H21" s="836">
        <v>547136145</v>
      </c>
      <c r="I21" s="836">
        <v>544890995</v>
      </c>
      <c r="J21" s="836">
        <v>601482652</v>
      </c>
      <c r="K21" s="836">
        <v>677823134</v>
      </c>
      <c r="L21" s="836">
        <v>739660250</v>
      </c>
      <c r="M21" s="836">
        <v>842496392</v>
      </c>
      <c r="N21" s="836">
        <v>971256772</v>
      </c>
      <c r="O21" s="836">
        <v>1027670564</v>
      </c>
      <c r="P21" s="836">
        <v>1030904653</v>
      </c>
      <c r="Q21" s="836">
        <v>1051964906</v>
      </c>
      <c r="R21" s="836">
        <v>1054533927</v>
      </c>
      <c r="S21" s="836">
        <v>1066178055</v>
      </c>
      <c r="T21" s="836">
        <v>1058266982</v>
      </c>
      <c r="U21" s="836">
        <v>1029003296</v>
      </c>
      <c r="V21" s="836">
        <v>957848084</v>
      </c>
      <c r="W21" s="836">
        <v>949136089</v>
      </c>
      <c r="X21" s="836">
        <v>974602018</v>
      </c>
      <c r="Y21" s="836">
        <v>962162123</v>
      </c>
      <c r="Z21" s="836">
        <v>916829956</v>
      </c>
      <c r="AA21" s="836">
        <v>929118683</v>
      </c>
      <c r="AB21" s="837">
        <v>984501445</v>
      </c>
    </row>
    <row r="22" spans="2:28" s="3" customFormat="1" ht="14.4" customHeight="1" x14ac:dyDescent="0.25">
      <c r="B22" s="940"/>
      <c r="C22" s="222" t="s">
        <v>458</v>
      </c>
      <c r="D22" s="836">
        <v>65022343</v>
      </c>
      <c r="E22" s="836">
        <v>86362842</v>
      </c>
      <c r="F22" s="836">
        <v>102697272</v>
      </c>
      <c r="G22" s="836">
        <v>110449822</v>
      </c>
      <c r="H22" s="836">
        <v>123209835</v>
      </c>
      <c r="I22" s="836">
        <v>136145488</v>
      </c>
      <c r="J22" s="836">
        <v>173012969</v>
      </c>
      <c r="K22" s="836">
        <v>180188636</v>
      </c>
      <c r="L22" s="836">
        <v>188322459</v>
      </c>
      <c r="M22" s="836">
        <v>215036963</v>
      </c>
      <c r="N22" s="836">
        <v>242210907</v>
      </c>
      <c r="O22" s="836">
        <v>223054437</v>
      </c>
      <c r="P22" s="836">
        <v>217205895</v>
      </c>
      <c r="Q22" s="836">
        <v>223202875</v>
      </c>
      <c r="R22" s="836">
        <v>224744124</v>
      </c>
      <c r="S22" s="836">
        <v>232022279</v>
      </c>
      <c r="T22" s="836">
        <v>233233624</v>
      </c>
      <c r="U22" s="836">
        <v>237378904</v>
      </c>
      <c r="V22" s="836">
        <v>222457293</v>
      </c>
      <c r="W22" s="836">
        <v>231053455</v>
      </c>
      <c r="X22" s="836">
        <v>243815976</v>
      </c>
      <c r="Y22" s="836">
        <v>242790589</v>
      </c>
      <c r="Z22" s="836">
        <v>233283849</v>
      </c>
      <c r="AA22" s="836">
        <v>251549200</v>
      </c>
      <c r="AB22" s="837">
        <v>277328813</v>
      </c>
    </row>
    <row r="23" spans="2:28" s="3" customFormat="1" ht="15" customHeight="1" thickBot="1" x14ac:dyDescent="0.3">
      <c r="B23" s="942"/>
      <c r="C23" s="217" t="s">
        <v>481</v>
      </c>
      <c r="D23" s="838">
        <v>27494037</v>
      </c>
      <c r="E23" s="838">
        <v>36019195</v>
      </c>
      <c r="F23" s="838">
        <v>42284094</v>
      </c>
      <c r="G23" s="838">
        <v>42235207</v>
      </c>
      <c r="H23" s="838">
        <v>31458325</v>
      </c>
      <c r="I23" s="838">
        <v>28632035</v>
      </c>
      <c r="J23" s="838">
        <v>29425587</v>
      </c>
      <c r="K23" s="838">
        <v>31298909</v>
      </c>
      <c r="L23" s="838">
        <v>34594061</v>
      </c>
      <c r="M23" s="838">
        <v>39580967</v>
      </c>
      <c r="N23" s="838">
        <v>49974504</v>
      </c>
      <c r="O23" s="838">
        <v>50656907</v>
      </c>
      <c r="P23" s="838">
        <v>49943430</v>
      </c>
      <c r="Q23" s="838">
        <v>52068858</v>
      </c>
      <c r="R23" s="838">
        <v>51844145</v>
      </c>
      <c r="S23" s="838">
        <v>51653218</v>
      </c>
      <c r="T23" s="838">
        <v>47820958</v>
      </c>
      <c r="U23" s="838">
        <v>46856183</v>
      </c>
      <c r="V23" s="838">
        <v>45174548</v>
      </c>
      <c r="W23" s="838">
        <v>45989181</v>
      </c>
      <c r="X23" s="838">
        <v>49310072</v>
      </c>
      <c r="Y23" s="838">
        <v>46906450</v>
      </c>
      <c r="Z23" s="838">
        <v>43603700</v>
      </c>
      <c r="AA23" s="838">
        <v>45302101</v>
      </c>
      <c r="AB23" s="839">
        <v>49273208</v>
      </c>
    </row>
    <row r="24" spans="2:28" s="3" customFormat="1" ht="13" x14ac:dyDescent="0.3">
      <c r="B24" s="2" t="s">
        <v>655</v>
      </c>
      <c r="C24" s="2"/>
      <c r="D24" s="2"/>
    </row>
    <row r="25" spans="2:28" s="668" customFormat="1" ht="12.5" x14ac:dyDescent="0.25">
      <c r="B25" s="847" t="s">
        <v>660</v>
      </c>
      <c r="T25" s="856"/>
      <c r="V25" s="101"/>
      <c r="W25" s="101"/>
    </row>
    <row r="26" spans="2:28" s="3" customFormat="1" ht="13" x14ac:dyDescent="0.3">
      <c r="B26" s="2" t="s">
        <v>57</v>
      </c>
      <c r="C26" s="2"/>
      <c r="D26" s="2"/>
      <c r="H26" s="497"/>
    </row>
    <row r="27" spans="2:28" s="3" customFormat="1" ht="12.5" x14ac:dyDescent="0.25">
      <c r="B27" s="3" t="s">
        <v>534</v>
      </c>
    </row>
    <row r="28" spans="2:28" x14ac:dyDescent="0.35">
      <c r="B28" s="3"/>
    </row>
  </sheetData>
  <mergeCells count="4">
    <mergeCell ref="B4:B8"/>
    <mergeCell ref="B9:B13"/>
    <mergeCell ref="B19:B23"/>
    <mergeCell ref="B14:B18"/>
  </mergeCells>
  <hyperlinks>
    <hyperlink ref="A2" location="index!A1" display="index" xr:uid="{CA26D006-DE55-422F-9D43-07DF5D777CA4}"/>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CD389-18B8-4F60-93E0-7D8FECD64FB4}">
  <sheetPr>
    <pageSetUpPr fitToPage="1"/>
  </sheetPr>
  <dimension ref="A1:AI11"/>
  <sheetViews>
    <sheetView zoomScaleNormal="100" workbookViewId="0"/>
  </sheetViews>
  <sheetFormatPr defaultColWidth="9.08984375" defaultRowHeight="12.5" x14ac:dyDescent="0.25"/>
  <cols>
    <col min="1" max="1" width="9.08984375" style="3" customWidth="1"/>
    <col min="2" max="2" width="37.54296875" style="3" customWidth="1"/>
    <col min="3" max="35" width="9.36328125" style="3" customWidth="1"/>
    <col min="36" max="16384" width="9.08984375" style="3"/>
  </cols>
  <sheetData>
    <row r="1" spans="1:35" ht="15" customHeight="1" x14ac:dyDescent="0.3">
      <c r="A1" s="153" t="s">
        <v>141</v>
      </c>
    </row>
    <row r="2" spans="1:35" ht="14.5" x14ac:dyDescent="0.35">
      <c r="A2" s="347" t="s">
        <v>136</v>
      </c>
      <c r="B2" s="2" t="s">
        <v>380</v>
      </c>
      <c r="D2" s="2"/>
    </row>
    <row r="3" spans="1:35" ht="13.5" thickBot="1" x14ac:dyDescent="0.35">
      <c r="B3" s="2"/>
      <c r="C3" s="2"/>
      <c r="D3" s="2"/>
      <c r="AE3" s="322"/>
      <c r="AF3" s="322"/>
      <c r="AG3" s="322"/>
      <c r="AH3" s="322"/>
    </row>
    <row r="4" spans="1:35" ht="13" x14ac:dyDescent="0.3">
      <c r="B4" s="163"/>
      <c r="C4" s="430">
        <v>1992</v>
      </c>
      <c r="D4" s="430">
        <v>1993</v>
      </c>
      <c r="E4" s="430">
        <v>1994</v>
      </c>
      <c r="F4" s="430">
        <v>1995</v>
      </c>
      <c r="G4" s="430">
        <v>1996</v>
      </c>
      <c r="H4" s="430">
        <v>1997</v>
      </c>
      <c r="I4" s="430">
        <v>1998</v>
      </c>
      <c r="J4" s="430">
        <v>1999</v>
      </c>
      <c r="K4" s="430">
        <v>2000</v>
      </c>
      <c r="L4" s="430">
        <v>2001</v>
      </c>
      <c r="M4" s="430">
        <v>2002</v>
      </c>
      <c r="N4" s="430">
        <v>2003</v>
      </c>
      <c r="O4" s="430">
        <v>2004</v>
      </c>
      <c r="P4" s="430">
        <v>2005</v>
      </c>
      <c r="Q4" s="430">
        <v>2006</v>
      </c>
      <c r="R4" s="430">
        <v>2007</v>
      </c>
      <c r="S4" s="430">
        <v>2008</v>
      </c>
      <c r="T4" s="430">
        <v>2009</v>
      </c>
      <c r="U4" s="430">
        <v>2010</v>
      </c>
      <c r="V4" s="430">
        <v>2011</v>
      </c>
      <c r="W4" s="430">
        <v>2012</v>
      </c>
      <c r="X4" s="430">
        <v>2013</v>
      </c>
      <c r="Y4" s="430">
        <v>2014</v>
      </c>
      <c r="Z4" s="430">
        <v>2015</v>
      </c>
      <c r="AA4" s="430">
        <v>2016</v>
      </c>
      <c r="AB4" s="430">
        <v>2017</v>
      </c>
      <c r="AC4" s="430">
        <v>2018</v>
      </c>
      <c r="AD4" s="430">
        <v>2019</v>
      </c>
      <c r="AE4" s="430">
        <v>2020</v>
      </c>
      <c r="AF4" s="430">
        <v>2021</v>
      </c>
      <c r="AG4" s="771">
        <v>2022</v>
      </c>
      <c r="AH4" s="875">
        <v>2023</v>
      </c>
      <c r="AI4" s="431">
        <v>2024</v>
      </c>
    </row>
    <row r="5" spans="1:35" ht="13" x14ac:dyDescent="0.3">
      <c r="B5" s="539" t="s">
        <v>381</v>
      </c>
      <c r="C5" s="14">
        <v>160.4</v>
      </c>
      <c r="D5" s="14">
        <v>272.2</v>
      </c>
      <c r="E5" s="14">
        <v>341.9</v>
      </c>
      <c r="F5" s="14">
        <v>398.1</v>
      </c>
      <c r="G5" s="14">
        <v>443.6</v>
      </c>
      <c r="H5" s="14">
        <v>577.1</v>
      </c>
      <c r="I5" s="14">
        <v>653.6</v>
      </c>
      <c r="J5" s="14">
        <v>566.20000000000005</v>
      </c>
      <c r="K5" s="557">
        <v>782.1</v>
      </c>
      <c r="L5" s="557">
        <v>915.4</v>
      </c>
      <c r="M5" s="557">
        <v>940.4</v>
      </c>
      <c r="N5" s="557">
        <v>994.5</v>
      </c>
      <c r="O5" s="557">
        <v>982.7</v>
      </c>
      <c r="P5" s="557">
        <v>989.4</v>
      </c>
      <c r="Q5" s="557">
        <v>1106.7</v>
      </c>
      <c r="R5" s="557">
        <v>1180.3</v>
      </c>
      <c r="S5" s="557">
        <v>1241.3</v>
      </c>
      <c r="T5" s="557">
        <v>1389.3</v>
      </c>
      <c r="U5" s="557">
        <v>1550.7</v>
      </c>
      <c r="V5" s="557">
        <v>1582.6</v>
      </c>
      <c r="W5" s="557">
        <v>1573.7</v>
      </c>
      <c r="X5" s="557">
        <v>1598.7</v>
      </c>
      <c r="Y5" s="557">
        <v>1601.2</v>
      </c>
      <c r="Z5" s="557">
        <v>1622.4</v>
      </c>
      <c r="AA5" s="557">
        <v>1601.8</v>
      </c>
      <c r="AB5" s="557">
        <v>1567.8</v>
      </c>
      <c r="AC5" s="557">
        <v>1451.9</v>
      </c>
      <c r="AD5" s="557">
        <v>1472.4</v>
      </c>
      <c r="AE5" s="145">
        <v>1560.4</v>
      </c>
      <c r="AF5" s="145">
        <v>1498.8</v>
      </c>
      <c r="AG5" s="449">
        <v>1386.4661739999999</v>
      </c>
      <c r="AH5" s="449">
        <v>1391</v>
      </c>
      <c r="AI5" s="144">
        <v>1472.3697092100001</v>
      </c>
    </row>
    <row r="6" spans="1:35" ht="13.5" thickBot="1" x14ac:dyDescent="0.35">
      <c r="B6" s="444" t="s">
        <v>382</v>
      </c>
      <c r="C6" s="245">
        <v>44202</v>
      </c>
      <c r="D6" s="245">
        <v>68411</v>
      </c>
      <c r="E6" s="245">
        <v>79338</v>
      </c>
      <c r="F6" s="245">
        <v>89817</v>
      </c>
      <c r="G6" s="245">
        <v>95411</v>
      </c>
      <c r="H6" s="245">
        <v>105038</v>
      </c>
      <c r="I6" s="245">
        <v>114387</v>
      </c>
      <c r="J6" s="245">
        <v>115142</v>
      </c>
      <c r="K6" s="558">
        <v>128107</v>
      </c>
      <c r="L6" s="499">
        <v>148142</v>
      </c>
      <c r="M6" s="499">
        <v>150526</v>
      </c>
      <c r="N6" s="499">
        <v>156250</v>
      </c>
      <c r="O6" s="499">
        <v>157032</v>
      </c>
      <c r="P6" s="499">
        <v>154411</v>
      </c>
      <c r="Q6" s="499">
        <v>167420</v>
      </c>
      <c r="R6" s="499">
        <v>173791</v>
      </c>
      <c r="S6" s="499">
        <v>178533</v>
      </c>
      <c r="T6" s="499">
        <v>198738</v>
      </c>
      <c r="U6" s="499">
        <v>212485</v>
      </c>
      <c r="V6" s="499">
        <v>207330</v>
      </c>
      <c r="W6" s="499">
        <v>201187</v>
      </c>
      <c r="X6" s="499">
        <v>192257</v>
      </c>
      <c r="Y6" s="499">
        <v>186477</v>
      </c>
      <c r="Z6" s="499">
        <v>182537</v>
      </c>
      <c r="AA6" s="499">
        <v>176938</v>
      </c>
      <c r="AB6" s="499">
        <v>170037</v>
      </c>
      <c r="AC6" s="499">
        <v>154608</v>
      </c>
      <c r="AD6" s="499">
        <v>149229</v>
      </c>
      <c r="AE6" s="139">
        <v>148905</v>
      </c>
      <c r="AF6" s="139">
        <v>146994</v>
      </c>
      <c r="AG6" s="454">
        <v>129711</v>
      </c>
      <c r="AH6" s="454">
        <v>120918</v>
      </c>
      <c r="AI6" s="243">
        <v>121779</v>
      </c>
    </row>
    <row r="7" spans="1:35" ht="13" x14ac:dyDescent="0.3">
      <c r="B7" s="2" t="s">
        <v>654</v>
      </c>
      <c r="V7" s="559"/>
      <c r="W7" s="559"/>
      <c r="X7" s="559"/>
      <c r="Y7" s="559"/>
      <c r="Z7" s="559"/>
      <c r="AA7" s="559"/>
      <c r="AB7" s="559"/>
      <c r="AC7" s="485"/>
      <c r="AD7" s="485"/>
      <c r="AE7" s="485"/>
      <c r="AG7" s="779"/>
      <c r="AH7" s="779"/>
      <c r="AI7" s="559"/>
    </row>
    <row r="8" spans="1:35" s="668" customFormat="1" x14ac:dyDescent="0.25">
      <c r="B8" s="847" t="s">
        <v>643</v>
      </c>
      <c r="V8" s="485"/>
      <c r="W8" s="485"/>
      <c r="X8" s="485"/>
      <c r="Y8" s="485"/>
      <c r="Z8" s="485"/>
      <c r="AA8" s="485"/>
      <c r="AB8" s="485"/>
      <c r="AC8" s="485"/>
      <c r="AD8" s="485"/>
      <c r="AE8" s="485"/>
    </row>
    <row r="9" spans="1:35" ht="13" x14ac:dyDescent="0.3">
      <c r="B9" s="2" t="s">
        <v>57</v>
      </c>
      <c r="M9" s="560"/>
      <c r="N9" s="102"/>
      <c r="O9" s="560"/>
      <c r="P9" s="560"/>
      <c r="Q9" s="102"/>
    </row>
    <row r="10" spans="1:35" ht="15" customHeight="1" x14ac:dyDescent="0.25">
      <c r="B10" s="298" t="s">
        <v>383</v>
      </c>
      <c r="M10" s="561"/>
      <c r="N10" s="102"/>
      <c r="O10" s="561"/>
      <c r="P10" s="561"/>
      <c r="Q10" s="562"/>
      <c r="R10" s="561"/>
    </row>
    <row r="11" spans="1:35" x14ac:dyDescent="0.25">
      <c r="B11" s="298" t="s">
        <v>384</v>
      </c>
      <c r="M11" s="102"/>
      <c r="N11" s="102"/>
      <c r="O11" s="102"/>
      <c r="P11" s="102"/>
      <c r="Q11" s="102"/>
    </row>
  </sheetData>
  <hyperlinks>
    <hyperlink ref="A2" location="index!A1" display="index" xr:uid="{C8A749D8-FDE3-4D15-ADCF-B2731CA75620}"/>
  </hyperlinks>
  <pageMargins left="0.7" right="0.7" top="0.75" bottom="0.75" header="0.3" footer="0.3"/>
  <pageSetup paperSize="9" scale="33" orientation="landscape" r:id="rId1"/>
  <headerFooter>
    <oddHeader>&amp;C&amp;"Calibri"&amp;10&amp;K000000 [UNCLASSIFIED]&amp;1#_x000D_</oddHeader>
    <oddFooter>&amp;C_x000D_&amp;1#&amp;"Calibri"&amp;10&amp;K000000 [UNCLASSIFIED]</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FB7D5-007D-4386-8674-7FF23B4B6075}">
  <sheetPr>
    <pageSetUpPr fitToPage="1"/>
  </sheetPr>
  <dimension ref="A1:D44"/>
  <sheetViews>
    <sheetView zoomScaleNormal="100" workbookViewId="0"/>
  </sheetViews>
  <sheetFormatPr defaultColWidth="9.08984375" defaultRowHeight="12.5" x14ac:dyDescent="0.25"/>
  <cols>
    <col min="1" max="1" width="9.08984375" style="3" customWidth="1"/>
    <col min="2" max="2" width="8.08984375" style="3" customWidth="1"/>
    <col min="3" max="3" width="22.08984375" style="3" customWidth="1"/>
    <col min="4" max="4" width="21.6328125" style="3" bestFit="1" customWidth="1"/>
    <col min="5" max="7" width="9.08984375" style="3"/>
    <col min="8" max="8" width="26.453125" style="3" bestFit="1" customWidth="1"/>
    <col min="9" max="9" width="19" style="3" bestFit="1" customWidth="1"/>
    <col min="10" max="16384" width="9.08984375" style="3"/>
  </cols>
  <sheetData>
    <row r="1" spans="1:4" ht="15" customHeight="1" x14ac:dyDescent="0.3">
      <c r="A1" s="153" t="s">
        <v>141</v>
      </c>
    </row>
    <row r="2" spans="1:4" ht="14.5" x14ac:dyDescent="0.35">
      <c r="A2" s="347" t="s">
        <v>136</v>
      </c>
      <c r="B2" s="2" t="s">
        <v>375</v>
      </c>
      <c r="C2" s="2"/>
      <c r="D2" s="2"/>
    </row>
    <row r="3" spans="1:4" ht="13" thickBot="1" x14ac:dyDescent="0.3"/>
    <row r="4" spans="1:4" ht="13" x14ac:dyDescent="0.3">
      <c r="B4" s="163" t="s">
        <v>350</v>
      </c>
      <c r="C4" s="440" t="s">
        <v>374</v>
      </c>
      <c r="D4" s="439" t="s">
        <v>117</v>
      </c>
    </row>
    <row r="5" spans="1:4" x14ac:dyDescent="0.25">
      <c r="B5" s="146">
        <v>2024</v>
      </c>
      <c r="C5" s="542">
        <v>121779</v>
      </c>
      <c r="D5" s="221">
        <v>31473</v>
      </c>
    </row>
    <row r="6" spans="1:4" x14ac:dyDescent="0.25">
      <c r="B6" s="146">
        <v>2023</v>
      </c>
      <c r="C6" s="542">
        <v>120918</v>
      </c>
      <c r="D6" s="221">
        <v>27879</v>
      </c>
    </row>
    <row r="7" spans="1:4" x14ac:dyDescent="0.25">
      <c r="B7" s="146">
        <v>2022</v>
      </c>
      <c r="C7" s="542">
        <v>129711</v>
      </c>
      <c r="D7" s="221">
        <v>28128</v>
      </c>
    </row>
    <row r="8" spans="1:4" x14ac:dyDescent="0.25">
      <c r="B8" s="146">
        <v>2021</v>
      </c>
      <c r="C8" s="542">
        <v>146994</v>
      </c>
      <c r="D8" s="221">
        <v>34152</v>
      </c>
    </row>
    <row r="9" spans="1:4" x14ac:dyDescent="0.25">
      <c r="B9" s="146">
        <v>2020</v>
      </c>
      <c r="C9" s="542">
        <v>148905</v>
      </c>
      <c r="D9" s="221">
        <v>35232</v>
      </c>
    </row>
    <row r="10" spans="1:4" x14ac:dyDescent="0.25">
      <c r="B10" s="146">
        <v>2019</v>
      </c>
      <c r="C10" s="542">
        <v>149229</v>
      </c>
      <c r="D10" s="221">
        <v>34212</v>
      </c>
    </row>
    <row r="11" spans="1:4" x14ac:dyDescent="0.25">
      <c r="B11" s="146">
        <v>2018</v>
      </c>
      <c r="C11" s="542">
        <v>154608</v>
      </c>
      <c r="D11" s="221">
        <v>30613</v>
      </c>
    </row>
    <row r="12" spans="1:4" x14ac:dyDescent="0.25">
      <c r="B12" s="146">
        <v>2017</v>
      </c>
      <c r="C12" s="542">
        <v>170037</v>
      </c>
      <c r="D12" s="221">
        <v>42136</v>
      </c>
    </row>
    <row r="13" spans="1:4" x14ac:dyDescent="0.25">
      <c r="B13" s="146">
        <v>2016</v>
      </c>
      <c r="C13" s="542">
        <v>176938</v>
      </c>
      <c r="D13" s="221">
        <v>44566</v>
      </c>
    </row>
    <row r="14" spans="1:4" x14ac:dyDescent="0.25">
      <c r="B14" s="146">
        <v>2015</v>
      </c>
      <c r="C14" s="542">
        <v>182537</v>
      </c>
      <c r="D14" s="221">
        <v>46721</v>
      </c>
    </row>
    <row r="15" spans="1:4" x14ac:dyDescent="0.25">
      <c r="B15" s="146">
        <v>2014</v>
      </c>
      <c r="C15" s="542">
        <v>186477</v>
      </c>
      <c r="D15" s="221">
        <v>49038</v>
      </c>
    </row>
    <row r="16" spans="1:4" x14ac:dyDescent="0.25">
      <c r="B16" s="146">
        <v>2013</v>
      </c>
      <c r="C16" s="542">
        <v>192257</v>
      </c>
      <c r="D16" s="221">
        <v>51732</v>
      </c>
    </row>
    <row r="17" spans="2:4" x14ac:dyDescent="0.25">
      <c r="B17" s="146">
        <v>2012</v>
      </c>
      <c r="C17" s="542">
        <v>201187</v>
      </c>
      <c r="D17" s="221">
        <v>54836</v>
      </c>
    </row>
    <row r="18" spans="2:4" x14ac:dyDescent="0.25">
      <c r="B18" s="146">
        <v>2011</v>
      </c>
      <c r="C18" s="542">
        <v>207330</v>
      </c>
      <c r="D18" s="221">
        <v>57024</v>
      </c>
    </row>
    <row r="19" spans="2:4" x14ac:dyDescent="0.25">
      <c r="B19" s="146">
        <v>2010</v>
      </c>
      <c r="C19" s="542">
        <v>212485</v>
      </c>
      <c r="D19" s="221">
        <v>63535</v>
      </c>
    </row>
    <row r="20" spans="2:4" x14ac:dyDescent="0.25">
      <c r="B20" s="146">
        <v>2009</v>
      </c>
      <c r="C20" s="542">
        <v>198738</v>
      </c>
      <c r="D20" s="221">
        <v>61266</v>
      </c>
    </row>
    <row r="21" spans="2:4" x14ac:dyDescent="0.25">
      <c r="B21" s="146">
        <v>2008</v>
      </c>
      <c r="C21" s="542">
        <v>178533</v>
      </c>
      <c r="D21" s="221">
        <v>54330</v>
      </c>
    </row>
    <row r="22" spans="2:4" x14ac:dyDescent="0.25">
      <c r="B22" s="146">
        <v>2007</v>
      </c>
      <c r="C22" s="542">
        <v>173791</v>
      </c>
      <c r="D22" s="221">
        <v>54309</v>
      </c>
    </row>
    <row r="23" spans="2:4" x14ac:dyDescent="0.25">
      <c r="B23" s="146">
        <v>2006</v>
      </c>
      <c r="C23" s="542">
        <v>167420</v>
      </c>
      <c r="D23" s="221">
        <v>56007</v>
      </c>
    </row>
    <row r="24" spans="2:4" x14ac:dyDescent="0.25">
      <c r="B24" s="146">
        <v>2005</v>
      </c>
      <c r="C24" s="542">
        <v>154411</v>
      </c>
      <c r="D24" s="221">
        <v>46920</v>
      </c>
    </row>
    <row r="25" spans="2:4" x14ac:dyDescent="0.25">
      <c r="B25" s="146">
        <v>2004</v>
      </c>
      <c r="C25" s="542">
        <v>157032</v>
      </c>
      <c r="D25" s="221">
        <v>49575</v>
      </c>
    </row>
    <row r="26" spans="2:4" x14ac:dyDescent="0.25">
      <c r="B26" s="146">
        <v>2003</v>
      </c>
      <c r="C26" s="542">
        <v>156250</v>
      </c>
      <c r="D26" s="221">
        <v>52593</v>
      </c>
    </row>
    <row r="27" spans="2:4" x14ac:dyDescent="0.25">
      <c r="B27" s="146">
        <v>2002</v>
      </c>
      <c r="C27" s="542">
        <v>150526</v>
      </c>
      <c r="D27" s="221">
        <v>53046</v>
      </c>
    </row>
    <row r="28" spans="2:4" x14ac:dyDescent="0.25">
      <c r="B28" s="146">
        <v>2001</v>
      </c>
      <c r="C28" s="542">
        <v>148142</v>
      </c>
      <c r="D28" s="221">
        <v>59031</v>
      </c>
    </row>
    <row r="29" spans="2:4" x14ac:dyDescent="0.25">
      <c r="B29" s="146">
        <v>2000</v>
      </c>
      <c r="C29" s="542">
        <v>128107</v>
      </c>
      <c r="D29" s="221">
        <v>56160</v>
      </c>
    </row>
    <row r="30" spans="2:4" x14ac:dyDescent="0.25">
      <c r="B30" s="146">
        <v>1999</v>
      </c>
      <c r="C30" s="542">
        <v>115142</v>
      </c>
      <c r="D30" s="221">
        <v>44844</v>
      </c>
    </row>
    <row r="31" spans="2:4" x14ac:dyDescent="0.25">
      <c r="B31" s="146">
        <v>1998</v>
      </c>
      <c r="C31" s="542">
        <v>114387</v>
      </c>
      <c r="D31" s="221">
        <v>46884</v>
      </c>
    </row>
    <row r="32" spans="2:4" x14ac:dyDescent="0.25">
      <c r="B32" s="146">
        <v>1997</v>
      </c>
      <c r="C32" s="542">
        <v>105038</v>
      </c>
      <c r="D32" s="221">
        <v>44931</v>
      </c>
    </row>
    <row r="33" spans="2:4" x14ac:dyDescent="0.25">
      <c r="B33" s="146">
        <v>1996</v>
      </c>
      <c r="C33" s="542">
        <v>95411</v>
      </c>
      <c r="D33" s="221">
        <v>42015</v>
      </c>
    </row>
    <row r="34" spans="2:4" x14ac:dyDescent="0.25">
      <c r="B34" s="146">
        <v>1995</v>
      </c>
      <c r="C34" s="542">
        <v>89817</v>
      </c>
      <c r="D34" s="221">
        <v>42735</v>
      </c>
    </row>
    <row r="35" spans="2:4" x14ac:dyDescent="0.25">
      <c r="B35" s="146">
        <v>1994</v>
      </c>
      <c r="C35" s="542">
        <v>79338</v>
      </c>
      <c r="D35" s="221">
        <v>38415</v>
      </c>
    </row>
    <row r="36" spans="2:4" x14ac:dyDescent="0.25">
      <c r="B36" s="146">
        <v>1993</v>
      </c>
      <c r="C36" s="542">
        <v>68411</v>
      </c>
      <c r="D36" s="221">
        <v>43965</v>
      </c>
    </row>
    <row r="37" spans="2:4" ht="13" thickBot="1" x14ac:dyDescent="0.3">
      <c r="B37" s="140">
        <v>1992</v>
      </c>
      <c r="C37" s="541">
        <v>44202</v>
      </c>
      <c r="D37" s="216">
        <v>44259</v>
      </c>
    </row>
    <row r="38" spans="2:4" ht="15" customHeight="1" x14ac:dyDescent="0.3">
      <c r="B38" s="3" t="s">
        <v>662</v>
      </c>
    </row>
    <row r="39" spans="2:4" s="668" customFormat="1" ht="15" customHeight="1" x14ac:dyDescent="0.25">
      <c r="B39" s="847" t="s">
        <v>661</v>
      </c>
    </row>
    <row r="40" spans="2:4" ht="15" customHeight="1" x14ac:dyDescent="0.3">
      <c r="B40" s="2" t="s">
        <v>57</v>
      </c>
      <c r="C40" s="213"/>
      <c r="D40" s="213"/>
    </row>
    <row r="41" spans="2:4" x14ac:dyDescent="0.25">
      <c r="B41" s="540" t="s">
        <v>373</v>
      </c>
    </row>
    <row r="42" spans="2:4" x14ac:dyDescent="0.25">
      <c r="B42" s="540" t="s">
        <v>372</v>
      </c>
    </row>
    <row r="43" spans="2:4" x14ac:dyDescent="0.25">
      <c r="B43" s="3" t="s">
        <v>371</v>
      </c>
    </row>
    <row r="44" spans="2:4" ht="15" customHeight="1" x14ac:dyDescent="0.25">
      <c r="B44" s="237"/>
    </row>
  </sheetData>
  <hyperlinks>
    <hyperlink ref="A2" location="index!A1" display="index" xr:uid="{66746C18-AEDD-4CFC-ABE9-4EB12E137FF0}"/>
  </hyperlinks>
  <pageMargins left="0.7" right="0.7" top="0.75" bottom="0.75" header="0.3" footer="0.3"/>
  <pageSetup paperSize="9" scale="33" orientation="landscape" r:id="rId1"/>
  <headerFooter>
    <oddHeader>&amp;C&amp;"Calibri"&amp;10&amp;K000000 [UNCLASSIFIED]&amp;1#_x000D_</oddHeader>
    <oddFooter>&amp;C_x000D_&amp;1#&amp;"Calibri"&amp;10&amp;K000000 [UNCLASSIFIED]</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CE9C5-4F46-4B35-99C5-C4EBFE02858B}">
  <dimension ref="A1:Z26"/>
  <sheetViews>
    <sheetView workbookViewId="0"/>
  </sheetViews>
  <sheetFormatPr defaultRowHeight="14.5" x14ac:dyDescent="0.35"/>
  <cols>
    <col min="3" max="3" width="27.08984375" customWidth="1"/>
    <col min="5" max="18" width="9.54296875" customWidth="1"/>
  </cols>
  <sheetData>
    <row r="1" spans="1:26" x14ac:dyDescent="0.35">
      <c r="A1" s="347" t="s">
        <v>136</v>
      </c>
    </row>
    <row r="2" spans="1:26" x14ac:dyDescent="0.35">
      <c r="B2" s="2" t="s">
        <v>606</v>
      </c>
      <c r="C2" s="165"/>
      <c r="D2" s="165"/>
      <c r="E2" s="165"/>
      <c r="F2" s="165"/>
      <c r="G2" s="165"/>
      <c r="H2" s="165"/>
      <c r="I2" s="165"/>
      <c r="J2" s="165"/>
      <c r="K2" s="165"/>
      <c r="L2" s="165"/>
      <c r="M2" s="165"/>
      <c r="N2" s="165"/>
      <c r="O2" s="165"/>
      <c r="P2" s="165"/>
      <c r="Q2" s="165"/>
      <c r="R2" s="165"/>
      <c r="S2" s="165"/>
      <c r="T2" s="165"/>
    </row>
    <row r="3" spans="1:26" ht="15" thickBot="1" x14ac:dyDescent="0.4">
      <c r="B3" s="2"/>
      <c r="C3" s="165"/>
      <c r="D3" s="165"/>
      <c r="E3" s="165"/>
      <c r="F3" s="165"/>
      <c r="G3" s="165"/>
      <c r="H3" s="165"/>
      <c r="I3" s="165"/>
      <c r="J3" s="165"/>
      <c r="K3" s="165"/>
      <c r="L3" s="165"/>
      <c r="M3" s="165"/>
      <c r="N3" s="165"/>
      <c r="O3" s="165"/>
      <c r="P3" s="165"/>
      <c r="Q3" s="165"/>
      <c r="R3" s="165"/>
      <c r="S3" s="165"/>
      <c r="T3" s="165"/>
    </row>
    <row r="4" spans="1:26" ht="75" customHeight="1" thickBot="1" x14ac:dyDescent="0.4">
      <c r="B4" s="951"/>
      <c r="C4" s="953"/>
      <c r="D4" s="955" t="s">
        <v>536</v>
      </c>
      <c r="E4" s="946" t="s">
        <v>162</v>
      </c>
      <c r="F4" s="947"/>
      <c r="G4" s="947"/>
      <c r="H4" s="947"/>
      <c r="I4" s="947"/>
      <c r="J4" s="947"/>
      <c r="K4" s="948"/>
      <c r="L4" s="946" t="s">
        <v>161</v>
      </c>
      <c r="M4" s="947"/>
      <c r="N4" s="947"/>
      <c r="O4" s="947"/>
      <c r="P4" s="947"/>
      <c r="Q4" s="947"/>
      <c r="R4" s="948"/>
      <c r="S4" s="165"/>
      <c r="T4" s="165"/>
    </row>
    <row r="5" spans="1:26" ht="40" thickBot="1" x14ac:dyDescent="0.4">
      <c r="B5" s="952"/>
      <c r="C5" s="954"/>
      <c r="D5" s="956" t="s">
        <v>160</v>
      </c>
      <c r="E5" s="212" t="s">
        <v>159</v>
      </c>
      <c r="F5" s="210" t="s">
        <v>158</v>
      </c>
      <c r="G5" s="210" t="s">
        <v>157</v>
      </c>
      <c r="H5" s="210" t="s">
        <v>156</v>
      </c>
      <c r="I5" s="210" t="s">
        <v>155</v>
      </c>
      <c r="J5" s="210" t="s">
        <v>154</v>
      </c>
      <c r="K5" s="209" t="s">
        <v>153</v>
      </c>
      <c r="L5" s="211" t="s">
        <v>159</v>
      </c>
      <c r="M5" s="210" t="s">
        <v>158</v>
      </c>
      <c r="N5" s="210" t="s">
        <v>157</v>
      </c>
      <c r="O5" s="210" t="s">
        <v>156</v>
      </c>
      <c r="P5" s="210" t="s">
        <v>155</v>
      </c>
      <c r="Q5" s="210" t="s">
        <v>154</v>
      </c>
      <c r="R5" s="209" t="s">
        <v>153</v>
      </c>
      <c r="S5" s="165"/>
      <c r="T5" s="165"/>
    </row>
    <row r="6" spans="1:26" x14ac:dyDescent="0.35">
      <c r="B6" s="949" t="s">
        <v>152</v>
      </c>
      <c r="C6" s="208" t="s">
        <v>151</v>
      </c>
      <c r="D6" s="207">
        <v>5601</v>
      </c>
      <c r="E6" s="195">
        <v>947</v>
      </c>
      <c r="F6" s="191">
        <v>1649</v>
      </c>
      <c r="G6" s="194">
        <v>4927</v>
      </c>
      <c r="H6" s="193">
        <v>11432</v>
      </c>
      <c r="I6" s="192">
        <v>23965</v>
      </c>
      <c r="J6" s="191">
        <v>41781</v>
      </c>
      <c r="K6" s="190">
        <v>55084</v>
      </c>
      <c r="L6" s="206">
        <v>0.42</v>
      </c>
      <c r="M6" s="205">
        <v>0.81</v>
      </c>
      <c r="N6" s="205">
        <v>2.36</v>
      </c>
      <c r="O6" s="205">
        <v>5.71</v>
      </c>
      <c r="P6" s="205">
        <v>13.51</v>
      </c>
      <c r="Q6" s="204" t="s">
        <v>149</v>
      </c>
      <c r="R6" s="203" t="s">
        <v>149</v>
      </c>
      <c r="S6" s="165"/>
      <c r="T6" s="788"/>
      <c r="U6" s="788"/>
      <c r="V6" s="788"/>
      <c r="W6" s="788"/>
      <c r="X6" s="788"/>
      <c r="Y6" s="788"/>
      <c r="Z6" s="788"/>
    </row>
    <row r="7" spans="1:26" x14ac:dyDescent="0.35">
      <c r="B7" s="950"/>
      <c r="C7" s="189" t="s">
        <v>76</v>
      </c>
      <c r="D7" s="202">
        <v>3453</v>
      </c>
      <c r="E7" s="187">
        <v>1758</v>
      </c>
      <c r="F7" s="183">
        <v>3294</v>
      </c>
      <c r="G7" s="186">
        <v>8105</v>
      </c>
      <c r="H7" s="185">
        <v>17659</v>
      </c>
      <c r="I7" s="184">
        <v>34601</v>
      </c>
      <c r="J7" s="183">
        <v>60223</v>
      </c>
      <c r="K7" s="182">
        <v>77678</v>
      </c>
      <c r="L7" s="181">
        <v>0.44</v>
      </c>
      <c r="M7" s="180">
        <v>0.91</v>
      </c>
      <c r="N7" s="180">
        <v>2.54</v>
      </c>
      <c r="O7" s="180">
        <v>5.7</v>
      </c>
      <c r="P7" s="180">
        <v>11.22</v>
      </c>
      <c r="Q7" s="179">
        <v>21.34</v>
      </c>
      <c r="R7" s="178" t="s">
        <v>149</v>
      </c>
      <c r="S7" s="165"/>
      <c r="T7" s="788"/>
      <c r="U7" s="788"/>
      <c r="V7" s="788"/>
      <c r="W7" s="788"/>
      <c r="X7" s="788"/>
      <c r="Y7" s="788"/>
      <c r="Z7" s="788"/>
    </row>
    <row r="8" spans="1:26" ht="25" x14ac:dyDescent="0.35">
      <c r="B8" s="950"/>
      <c r="C8" s="189" t="s">
        <v>148</v>
      </c>
      <c r="D8" s="188">
        <v>15216</v>
      </c>
      <c r="E8" s="195">
        <v>7620</v>
      </c>
      <c r="F8" s="191">
        <v>11920</v>
      </c>
      <c r="G8" s="194">
        <v>19328</v>
      </c>
      <c r="H8" s="193">
        <v>33908</v>
      </c>
      <c r="I8" s="192">
        <v>49995</v>
      </c>
      <c r="J8" s="191">
        <v>70956</v>
      </c>
      <c r="K8" s="190">
        <v>91614</v>
      </c>
      <c r="L8" s="181">
        <v>1.07</v>
      </c>
      <c r="M8" s="180">
        <v>2.08</v>
      </c>
      <c r="N8" s="180">
        <v>3.82</v>
      </c>
      <c r="O8" s="180">
        <v>6.55</v>
      </c>
      <c r="P8" s="180">
        <v>10.48</v>
      </c>
      <c r="Q8" s="179">
        <v>16.23</v>
      </c>
      <c r="R8" s="178">
        <v>22.59</v>
      </c>
      <c r="S8" s="165"/>
      <c r="T8" s="788"/>
      <c r="U8" s="788"/>
      <c r="V8" s="788"/>
      <c r="W8" s="788"/>
      <c r="X8" s="788"/>
      <c r="Y8" s="788"/>
      <c r="Z8" s="788"/>
    </row>
    <row r="9" spans="1:26" x14ac:dyDescent="0.35">
      <c r="B9" s="950"/>
      <c r="C9" s="189" t="s">
        <v>131</v>
      </c>
      <c r="D9" s="188">
        <v>5565</v>
      </c>
      <c r="E9" s="187">
        <v>5566</v>
      </c>
      <c r="F9" s="183">
        <v>10237</v>
      </c>
      <c r="G9" s="186">
        <v>23502</v>
      </c>
      <c r="H9" s="185">
        <v>41666</v>
      </c>
      <c r="I9" s="184">
        <v>63597</v>
      </c>
      <c r="J9" s="183">
        <v>81202</v>
      </c>
      <c r="K9" s="182">
        <v>92907</v>
      </c>
      <c r="L9" s="181">
        <v>0.56999999999999995</v>
      </c>
      <c r="M9" s="180">
        <v>1.21</v>
      </c>
      <c r="N9" s="180">
        <v>3.25</v>
      </c>
      <c r="O9" s="180">
        <v>6.15</v>
      </c>
      <c r="P9" s="180">
        <v>9.94</v>
      </c>
      <c r="Q9" s="179">
        <v>15.21</v>
      </c>
      <c r="R9" s="178">
        <v>22.05</v>
      </c>
      <c r="S9" s="165"/>
      <c r="T9" s="788"/>
      <c r="U9" s="788"/>
      <c r="V9" s="788"/>
      <c r="W9" s="788"/>
      <c r="X9" s="788"/>
      <c r="Y9" s="788"/>
      <c r="Z9" s="788"/>
    </row>
    <row r="10" spans="1:26" x14ac:dyDescent="0.35">
      <c r="B10" s="950" t="s">
        <v>98</v>
      </c>
      <c r="C10" s="189" t="s">
        <v>151</v>
      </c>
      <c r="D10" s="188">
        <v>1761</v>
      </c>
      <c r="E10" s="187">
        <v>798</v>
      </c>
      <c r="F10" s="183">
        <v>1136</v>
      </c>
      <c r="G10" s="186">
        <v>4000</v>
      </c>
      <c r="H10" s="185">
        <v>9700</v>
      </c>
      <c r="I10" s="184">
        <v>20262</v>
      </c>
      <c r="J10" s="183">
        <v>38109</v>
      </c>
      <c r="K10" s="182">
        <v>52343</v>
      </c>
      <c r="L10" s="181">
        <v>0.37</v>
      </c>
      <c r="M10" s="180">
        <v>0.72</v>
      </c>
      <c r="N10" s="180">
        <v>1.88</v>
      </c>
      <c r="O10" s="180">
        <v>4.72</v>
      </c>
      <c r="P10" s="180">
        <v>11.12</v>
      </c>
      <c r="Q10" s="179" t="s">
        <v>149</v>
      </c>
      <c r="R10" s="178" t="s">
        <v>149</v>
      </c>
      <c r="S10" s="165"/>
      <c r="T10" s="788"/>
      <c r="U10" s="788"/>
      <c r="V10" s="788"/>
      <c r="W10" s="788"/>
      <c r="X10" s="788"/>
      <c r="Y10" s="788"/>
      <c r="Z10" s="788"/>
    </row>
    <row r="11" spans="1:26" x14ac:dyDescent="0.35">
      <c r="B11" s="950"/>
      <c r="C11" s="189" t="s">
        <v>150</v>
      </c>
      <c r="D11" s="188">
        <v>1203</v>
      </c>
      <c r="E11" s="201">
        <v>1820</v>
      </c>
      <c r="F11" s="197">
        <v>3274</v>
      </c>
      <c r="G11" s="200">
        <v>8279</v>
      </c>
      <c r="H11" s="199">
        <v>18508</v>
      </c>
      <c r="I11" s="198">
        <v>38042</v>
      </c>
      <c r="J11" s="197">
        <v>69883</v>
      </c>
      <c r="K11" s="196">
        <v>85867</v>
      </c>
      <c r="L11" s="181">
        <v>0.43</v>
      </c>
      <c r="M11" s="180">
        <v>0.91</v>
      </c>
      <c r="N11" s="180">
        <v>2.4300000000000002</v>
      </c>
      <c r="O11" s="180">
        <v>5.67</v>
      </c>
      <c r="P11" s="180">
        <v>10.86</v>
      </c>
      <c r="Q11" s="179">
        <v>21.22</v>
      </c>
      <c r="R11" s="178" t="s">
        <v>149</v>
      </c>
      <c r="S11" s="165"/>
      <c r="T11" s="788"/>
      <c r="U11" s="788"/>
      <c r="V11" s="788"/>
      <c r="W11" s="788"/>
      <c r="X11" s="788"/>
      <c r="Y11" s="788"/>
      <c r="Z11" s="788"/>
    </row>
    <row r="12" spans="1:26" ht="25" x14ac:dyDescent="0.35">
      <c r="B12" s="950"/>
      <c r="C12" s="189" t="s">
        <v>148</v>
      </c>
      <c r="D12" s="188">
        <v>5046</v>
      </c>
      <c r="E12" s="201">
        <v>8039</v>
      </c>
      <c r="F12" s="197">
        <v>12502</v>
      </c>
      <c r="G12" s="200">
        <v>19780</v>
      </c>
      <c r="H12" s="199">
        <v>34677</v>
      </c>
      <c r="I12" s="198">
        <v>51913</v>
      </c>
      <c r="J12" s="197">
        <v>75122</v>
      </c>
      <c r="K12" s="196">
        <v>100286</v>
      </c>
      <c r="L12" s="181">
        <v>1.1100000000000001</v>
      </c>
      <c r="M12" s="180">
        <v>2.13</v>
      </c>
      <c r="N12" s="180">
        <v>3.71</v>
      </c>
      <c r="O12" s="180">
        <v>6.31</v>
      </c>
      <c r="P12" s="180">
        <v>10.16</v>
      </c>
      <c r="Q12" s="179">
        <v>15.7</v>
      </c>
      <c r="R12" s="178">
        <v>21.56</v>
      </c>
      <c r="S12" s="165"/>
      <c r="T12" s="788"/>
      <c r="U12" s="788"/>
      <c r="V12" s="788"/>
      <c r="W12" s="788"/>
      <c r="X12" s="788"/>
      <c r="Y12" s="788"/>
      <c r="Z12" s="788"/>
    </row>
    <row r="13" spans="1:26" x14ac:dyDescent="0.35">
      <c r="B13" s="950"/>
      <c r="C13" s="189" t="s">
        <v>131</v>
      </c>
      <c r="D13" s="188">
        <v>2040</v>
      </c>
      <c r="E13" s="201">
        <v>9292</v>
      </c>
      <c r="F13" s="197">
        <v>15025</v>
      </c>
      <c r="G13" s="200">
        <v>28298</v>
      </c>
      <c r="H13" s="199">
        <v>46606</v>
      </c>
      <c r="I13" s="198">
        <v>66316</v>
      </c>
      <c r="J13" s="197">
        <v>83317</v>
      </c>
      <c r="K13" s="196">
        <v>93236</v>
      </c>
      <c r="L13" s="181">
        <v>0.79</v>
      </c>
      <c r="M13" s="180">
        <v>1.8</v>
      </c>
      <c r="N13" s="180">
        <v>3.74</v>
      </c>
      <c r="O13" s="180">
        <v>6.26</v>
      </c>
      <c r="P13" s="180">
        <v>9.9</v>
      </c>
      <c r="Q13" s="179">
        <v>14.89</v>
      </c>
      <c r="R13" s="178">
        <v>20.82</v>
      </c>
      <c r="S13" s="165"/>
      <c r="T13" s="788"/>
      <c r="U13" s="788"/>
      <c r="V13" s="788"/>
      <c r="W13" s="788"/>
      <c r="X13" s="788"/>
      <c r="Y13" s="788"/>
      <c r="Z13" s="788"/>
    </row>
    <row r="14" spans="1:26" x14ac:dyDescent="0.35">
      <c r="B14" s="950" t="s">
        <v>97</v>
      </c>
      <c r="C14" s="189" t="s">
        <v>151</v>
      </c>
      <c r="D14" s="188">
        <v>3804</v>
      </c>
      <c r="E14" s="187">
        <v>1009</v>
      </c>
      <c r="F14" s="183">
        <v>1936</v>
      </c>
      <c r="G14" s="186">
        <v>5433</v>
      </c>
      <c r="H14" s="185">
        <v>12363</v>
      </c>
      <c r="I14" s="184">
        <v>25402</v>
      </c>
      <c r="J14" s="183">
        <v>43024</v>
      </c>
      <c r="K14" s="182">
        <v>56400</v>
      </c>
      <c r="L14" s="181">
        <v>0.44</v>
      </c>
      <c r="M14" s="180">
        <v>0.85</v>
      </c>
      <c r="N14" s="180">
        <v>2.59</v>
      </c>
      <c r="O14" s="180">
        <v>6.19</v>
      </c>
      <c r="P14" s="180">
        <v>14.76</v>
      </c>
      <c r="Q14" s="179" t="s">
        <v>149</v>
      </c>
      <c r="R14" s="178" t="s">
        <v>149</v>
      </c>
      <c r="S14" s="165"/>
      <c r="T14" s="788"/>
      <c r="U14" s="788"/>
      <c r="V14" s="788"/>
      <c r="W14" s="788"/>
      <c r="X14" s="788"/>
      <c r="Y14" s="788"/>
      <c r="Z14" s="788"/>
    </row>
    <row r="15" spans="1:26" x14ac:dyDescent="0.35">
      <c r="B15" s="950"/>
      <c r="C15" s="189" t="s">
        <v>150</v>
      </c>
      <c r="D15" s="188">
        <v>2211</v>
      </c>
      <c r="E15" s="195">
        <v>1701</v>
      </c>
      <c r="F15" s="191">
        <v>3294</v>
      </c>
      <c r="G15" s="194">
        <v>7931</v>
      </c>
      <c r="H15" s="193">
        <v>17078</v>
      </c>
      <c r="I15" s="192">
        <v>33023</v>
      </c>
      <c r="J15" s="191">
        <v>54175</v>
      </c>
      <c r="K15" s="190">
        <v>71928</v>
      </c>
      <c r="L15" s="181">
        <v>0.44</v>
      </c>
      <c r="M15" s="180">
        <v>0.92</v>
      </c>
      <c r="N15" s="180">
        <v>2.62</v>
      </c>
      <c r="O15" s="180">
        <v>5.71</v>
      </c>
      <c r="P15" s="180">
        <v>11.42</v>
      </c>
      <c r="Q15" s="179">
        <v>22.13</v>
      </c>
      <c r="R15" s="178" t="s">
        <v>149</v>
      </c>
      <c r="S15" s="165"/>
      <c r="T15" s="788"/>
      <c r="U15" s="788"/>
      <c r="V15" s="788"/>
      <c r="W15" s="788"/>
      <c r="X15" s="788"/>
      <c r="Y15" s="788"/>
      <c r="Z15" s="788"/>
    </row>
    <row r="16" spans="1:26" ht="25" x14ac:dyDescent="0.35">
      <c r="B16" s="950"/>
      <c r="C16" s="189" t="s">
        <v>148</v>
      </c>
      <c r="D16" s="188">
        <v>10101</v>
      </c>
      <c r="E16" s="187">
        <v>7358</v>
      </c>
      <c r="F16" s="183">
        <v>11544</v>
      </c>
      <c r="G16" s="186">
        <v>19199</v>
      </c>
      <c r="H16" s="185">
        <v>33527</v>
      </c>
      <c r="I16" s="184">
        <v>49163</v>
      </c>
      <c r="J16" s="183">
        <v>69271</v>
      </c>
      <c r="K16" s="182">
        <v>88879</v>
      </c>
      <c r="L16" s="181">
        <v>1.04</v>
      </c>
      <c r="M16" s="180">
        <v>2.0499999999999998</v>
      </c>
      <c r="N16" s="180">
        <v>3.86</v>
      </c>
      <c r="O16" s="180">
        <v>6.65</v>
      </c>
      <c r="P16" s="180">
        <v>10.68</v>
      </c>
      <c r="Q16" s="179">
        <v>16.39</v>
      </c>
      <c r="R16" s="178">
        <v>23.5</v>
      </c>
      <c r="S16" s="165"/>
      <c r="T16" s="788"/>
      <c r="U16" s="788"/>
      <c r="V16" s="788"/>
      <c r="W16" s="788"/>
      <c r="X16" s="788"/>
      <c r="Y16" s="788"/>
      <c r="Z16" s="788"/>
    </row>
    <row r="17" spans="2:26" ht="15" thickBot="1" x14ac:dyDescent="0.4">
      <c r="B17" s="950"/>
      <c r="C17" s="177" t="s">
        <v>131</v>
      </c>
      <c r="D17" s="176">
        <v>3483</v>
      </c>
      <c r="E17" s="175">
        <v>4561</v>
      </c>
      <c r="F17" s="171">
        <v>8432</v>
      </c>
      <c r="G17" s="174">
        <v>20677</v>
      </c>
      <c r="H17" s="173">
        <v>38552</v>
      </c>
      <c r="I17" s="172">
        <v>61619</v>
      </c>
      <c r="J17" s="171">
        <v>79222</v>
      </c>
      <c r="K17" s="170">
        <v>92272</v>
      </c>
      <c r="L17" s="169">
        <v>0.47</v>
      </c>
      <c r="M17" s="168">
        <v>0.99</v>
      </c>
      <c r="N17" s="168">
        <v>2.88</v>
      </c>
      <c r="O17" s="168">
        <v>6.05</v>
      </c>
      <c r="P17" s="168">
        <v>9.9700000000000006</v>
      </c>
      <c r="Q17" s="167">
        <v>15.32</v>
      </c>
      <c r="R17" s="166">
        <v>22.79</v>
      </c>
      <c r="S17" s="165"/>
      <c r="T17" s="788"/>
      <c r="U17" s="788"/>
      <c r="V17" s="788"/>
      <c r="W17" s="788"/>
      <c r="X17" s="788"/>
      <c r="Y17" s="788"/>
      <c r="Z17" s="788"/>
    </row>
    <row r="18" spans="2:26" x14ac:dyDescent="0.35">
      <c r="B18" s="3" t="s">
        <v>663</v>
      </c>
      <c r="C18" s="3"/>
      <c r="D18" s="3"/>
      <c r="E18" s="165"/>
      <c r="F18" s="165"/>
      <c r="G18" s="165"/>
      <c r="H18" s="165"/>
      <c r="I18" s="165"/>
      <c r="J18" s="165"/>
      <c r="K18" s="165"/>
      <c r="L18" s="165"/>
      <c r="M18" s="165"/>
      <c r="N18" s="165"/>
      <c r="O18" s="165"/>
      <c r="P18" s="165"/>
      <c r="Q18" s="165"/>
      <c r="R18" s="165"/>
      <c r="S18" s="165"/>
      <c r="T18" s="165"/>
    </row>
    <row r="19" spans="2:26" x14ac:dyDescent="0.35">
      <c r="B19" s="3" t="s">
        <v>646</v>
      </c>
      <c r="C19" s="3"/>
      <c r="D19" s="3"/>
      <c r="E19" s="165"/>
      <c r="F19" s="165"/>
      <c r="G19" s="165"/>
      <c r="H19" s="165"/>
      <c r="I19" s="165"/>
      <c r="J19" s="165"/>
      <c r="K19" s="165"/>
      <c r="L19" s="165"/>
      <c r="M19" s="165"/>
      <c r="N19" s="165"/>
      <c r="O19" s="165"/>
      <c r="P19" s="165"/>
      <c r="Q19" s="165"/>
      <c r="R19" s="165"/>
      <c r="S19" s="165"/>
      <c r="T19" s="165"/>
    </row>
    <row r="20" spans="2:26" x14ac:dyDescent="0.35">
      <c r="B20" s="2" t="s">
        <v>57</v>
      </c>
      <c r="C20" s="3"/>
      <c r="D20" s="3"/>
      <c r="E20" s="165"/>
      <c r="F20" s="165"/>
      <c r="G20" s="165"/>
      <c r="H20" s="165"/>
      <c r="I20" s="165"/>
      <c r="J20" s="165"/>
      <c r="K20" s="165"/>
      <c r="L20" s="165"/>
      <c r="M20" s="165"/>
      <c r="N20" s="165"/>
      <c r="O20" s="165"/>
      <c r="P20" s="165"/>
      <c r="Q20" s="165"/>
      <c r="R20" s="165"/>
      <c r="S20" s="165"/>
      <c r="T20" s="165"/>
    </row>
    <row r="21" spans="2:26" x14ac:dyDescent="0.35">
      <c r="B21" s="3" t="s">
        <v>147</v>
      </c>
      <c r="C21" s="3"/>
      <c r="D21" s="3"/>
      <c r="E21" s="165"/>
      <c r="F21" s="165"/>
      <c r="G21" s="165"/>
      <c r="H21" s="165"/>
      <c r="I21" s="165"/>
      <c r="J21" s="165"/>
      <c r="K21" s="165"/>
      <c r="L21" s="165"/>
      <c r="M21" s="165"/>
      <c r="N21" s="165"/>
      <c r="O21" s="165"/>
      <c r="P21" s="165"/>
      <c r="Q21" s="165"/>
      <c r="R21" s="165"/>
      <c r="S21" s="165"/>
      <c r="T21" s="165"/>
    </row>
    <row r="22" spans="2:26" x14ac:dyDescent="0.35">
      <c r="B22" s="3" t="s">
        <v>146</v>
      </c>
      <c r="C22" s="3"/>
      <c r="D22" s="3"/>
      <c r="E22" s="165"/>
      <c r="F22" s="165"/>
      <c r="G22" s="165"/>
      <c r="H22" s="165"/>
      <c r="I22" s="165"/>
      <c r="J22" s="165"/>
      <c r="K22" s="165"/>
      <c r="L22" s="165"/>
      <c r="M22" s="165"/>
      <c r="N22" s="165"/>
      <c r="O22" s="165"/>
      <c r="P22" s="165"/>
      <c r="Q22" s="165"/>
      <c r="R22" s="165"/>
      <c r="S22" s="165"/>
      <c r="T22" s="165"/>
    </row>
    <row r="23" spans="2:26" x14ac:dyDescent="0.35">
      <c r="B23" s="3" t="s">
        <v>644</v>
      </c>
      <c r="C23" s="3"/>
      <c r="D23" s="3"/>
      <c r="E23" s="165"/>
      <c r="F23" s="165"/>
      <c r="G23" s="165"/>
      <c r="H23" s="165"/>
      <c r="I23" s="165"/>
      <c r="J23" s="165"/>
      <c r="K23" s="165"/>
      <c r="L23" s="165"/>
      <c r="M23" s="165"/>
      <c r="N23" s="165"/>
      <c r="O23" s="165"/>
      <c r="P23" s="165"/>
      <c r="Q23" s="165"/>
      <c r="R23" s="165"/>
      <c r="S23" s="165"/>
      <c r="T23" s="165"/>
    </row>
    <row r="24" spans="2:26" x14ac:dyDescent="0.35">
      <c r="B24" s="3" t="s">
        <v>145</v>
      </c>
      <c r="C24" s="3"/>
      <c r="D24" s="3"/>
      <c r="E24" s="165"/>
      <c r="F24" s="165"/>
      <c r="G24" s="165"/>
      <c r="H24" s="165"/>
      <c r="I24" s="165"/>
      <c r="J24" s="165"/>
      <c r="K24" s="165"/>
      <c r="L24" s="165"/>
      <c r="M24" s="165"/>
      <c r="N24" s="165"/>
      <c r="O24" s="165"/>
      <c r="P24" s="165"/>
      <c r="Q24" s="165"/>
      <c r="R24" s="165"/>
      <c r="S24" s="165"/>
      <c r="T24" s="165"/>
    </row>
    <row r="25" spans="2:26" x14ac:dyDescent="0.35">
      <c r="B25" s="3" t="s">
        <v>645</v>
      </c>
    </row>
    <row r="26" spans="2:26" x14ac:dyDescent="0.35">
      <c r="B26" s="770"/>
    </row>
  </sheetData>
  <mergeCells count="8">
    <mergeCell ref="L4:R4"/>
    <mergeCell ref="B6:B9"/>
    <mergeCell ref="B10:B13"/>
    <mergeCell ref="B14:B17"/>
    <mergeCell ref="B4:B5"/>
    <mergeCell ref="C4:C5"/>
    <mergeCell ref="D4:D5"/>
    <mergeCell ref="E4:K4"/>
  </mergeCells>
  <hyperlinks>
    <hyperlink ref="A1" location="index!A1" display="index" xr:uid="{E2C77801-07B3-4CF8-A249-43C4CAA49D5B}"/>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7428-F7C3-437A-867E-FE96CB1F30F6}">
  <sheetPr>
    <pageSetUpPr fitToPage="1"/>
  </sheetPr>
  <dimension ref="A1:Q22"/>
  <sheetViews>
    <sheetView zoomScaleNormal="100" workbookViewId="0"/>
  </sheetViews>
  <sheetFormatPr defaultColWidth="9.08984375" defaultRowHeight="12.5" x14ac:dyDescent="0.25"/>
  <cols>
    <col min="1" max="1" width="9.08984375" style="3"/>
    <col min="2" max="2" width="18.90625" style="3" customWidth="1"/>
    <col min="3" max="17" width="11.90625" style="3" customWidth="1"/>
    <col min="18" max="16384" width="9.08984375" style="3"/>
  </cols>
  <sheetData>
    <row r="1" spans="1:17" ht="14.5" x14ac:dyDescent="0.35">
      <c r="A1" s="347" t="s">
        <v>136</v>
      </c>
    </row>
    <row r="2" spans="1:17" ht="13" x14ac:dyDescent="0.3">
      <c r="B2" s="2" t="s">
        <v>607</v>
      </c>
    </row>
    <row r="3" spans="1:17" ht="13" thickBot="1" x14ac:dyDescent="0.3"/>
    <row r="4" spans="1:17" ht="13" x14ac:dyDescent="0.3">
      <c r="B4" s="236"/>
      <c r="C4" s="957" t="s">
        <v>170</v>
      </c>
      <c r="D4" s="958"/>
      <c r="E4" s="959"/>
      <c r="F4" s="957" t="s">
        <v>169</v>
      </c>
      <c r="G4" s="958"/>
      <c r="H4" s="959"/>
      <c r="I4" s="957" t="s">
        <v>130</v>
      </c>
      <c r="J4" s="958"/>
      <c r="K4" s="959"/>
      <c r="L4" s="957" t="s">
        <v>131</v>
      </c>
      <c r="M4" s="958"/>
      <c r="N4" s="959"/>
      <c r="O4" s="960" t="s">
        <v>168</v>
      </c>
      <c r="P4" s="958"/>
      <c r="Q4" s="959"/>
    </row>
    <row r="5" spans="1:17" ht="39" x14ac:dyDescent="0.3">
      <c r="B5" s="235"/>
      <c r="C5" s="234" t="s">
        <v>536</v>
      </c>
      <c r="D5" s="232" t="s">
        <v>167</v>
      </c>
      <c r="E5" s="231" t="s">
        <v>166</v>
      </c>
      <c r="F5" s="234" t="s">
        <v>536</v>
      </c>
      <c r="G5" s="232" t="s">
        <v>167</v>
      </c>
      <c r="H5" s="231" t="s">
        <v>166</v>
      </c>
      <c r="I5" s="234" t="s">
        <v>536</v>
      </c>
      <c r="J5" s="232" t="s">
        <v>167</v>
      </c>
      <c r="K5" s="231" t="s">
        <v>166</v>
      </c>
      <c r="L5" s="234" t="s">
        <v>536</v>
      </c>
      <c r="M5" s="232" t="s">
        <v>167</v>
      </c>
      <c r="N5" s="231" t="s">
        <v>166</v>
      </c>
      <c r="O5" s="234" t="s">
        <v>536</v>
      </c>
      <c r="P5" s="232" t="s">
        <v>167</v>
      </c>
      <c r="Q5" s="231" t="s">
        <v>166</v>
      </c>
    </row>
    <row r="6" spans="1:17" ht="13" x14ac:dyDescent="0.3">
      <c r="B6" s="230" t="s">
        <v>165</v>
      </c>
      <c r="C6" s="229"/>
      <c r="D6" s="227"/>
      <c r="E6" s="226"/>
      <c r="F6" s="229"/>
      <c r="G6" s="227"/>
      <c r="H6" s="226"/>
      <c r="I6" s="229"/>
      <c r="J6" s="227"/>
      <c r="K6" s="226"/>
      <c r="L6" s="229"/>
      <c r="M6" s="227"/>
      <c r="N6" s="226"/>
      <c r="O6" s="228"/>
      <c r="P6" s="227"/>
      <c r="Q6" s="226"/>
    </row>
    <row r="7" spans="1:17" x14ac:dyDescent="0.25">
      <c r="B7" s="225" t="s">
        <v>128</v>
      </c>
      <c r="C7" s="224">
        <v>6960</v>
      </c>
      <c r="D7" s="222">
        <v>5.88</v>
      </c>
      <c r="E7" s="221">
        <v>12129</v>
      </c>
      <c r="F7" s="224">
        <v>4185</v>
      </c>
      <c r="G7" s="180">
        <v>5.81</v>
      </c>
      <c r="H7" s="221">
        <v>17675</v>
      </c>
      <c r="I7" s="224">
        <v>16317</v>
      </c>
      <c r="J7" s="180">
        <v>6.32</v>
      </c>
      <c r="K7" s="221">
        <v>30722</v>
      </c>
      <c r="L7" s="224">
        <v>6174</v>
      </c>
      <c r="M7" s="222">
        <v>6.38</v>
      </c>
      <c r="N7" s="221">
        <v>42314</v>
      </c>
      <c r="O7" s="223">
        <v>33639</v>
      </c>
      <c r="P7" s="222">
        <v>6.21</v>
      </c>
      <c r="Q7" s="221">
        <v>26243</v>
      </c>
    </row>
    <row r="8" spans="1:17" x14ac:dyDescent="0.25">
      <c r="B8" s="225" t="s">
        <v>127</v>
      </c>
      <c r="C8" s="224">
        <v>5409</v>
      </c>
      <c r="D8" s="222">
        <v>8.2100000000000009</v>
      </c>
      <c r="E8" s="221">
        <v>11204</v>
      </c>
      <c r="F8" s="224">
        <v>1632</v>
      </c>
      <c r="G8" s="222">
        <v>6.19</v>
      </c>
      <c r="H8" s="221">
        <v>14446</v>
      </c>
      <c r="I8" s="224">
        <v>3864</v>
      </c>
      <c r="J8" s="222">
        <v>6.85</v>
      </c>
      <c r="K8" s="221">
        <v>28087</v>
      </c>
      <c r="L8" s="224">
        <v>1023</v>
      </c>
      <c r="M8" s="222">
        <v>6.34</v>
      </c>
      <c r="N8" s="221">
        <v>36880</v>
      </c>
      <c r="O8" s="223">
        <v>11928</v>
      </c>
      <c r="P8" s="222">
        <v>7.14</v>
      </c>
      <c r="Q8" s="221">
        <v>17869</v>
      </c>
    </row>
    <row r="9" spans="1:17" x14ac:dyDescent="0.25">
      <c r="B9" s="225" t="s">
        <v>442</v>
      </c>
      <c r="C9" s="224">
        <v>1632</v>
      </c>
      <c r="D9" s="222">
        <v>6.69</v>
      </c>
      <c r="E9" s="221">
        <v>10514</v>
      </c>
      <c r="F9" s="224">
        <v>756</v>
      </c>
      <c r="G9" s="222">
        <v>6.24</v>
      </c>
      <c r="H9" s="221">
        <v>14891</v>
      </c>
      <c r="I9" s="224">
        <v>2817</v>
      </c>
      <c r="J9" s="222">
        <v>6.84</v>
      </c>
      <c r="K9" s="221">
        <v>26942</v>
      </c>
      <c r="L9" s="224">
        <v>714</v>
      </c>
      <c r="M9" s="222">
        <v>6.3</v>
      </c>
      <c r="N9" s="221">
        <v>38133</v>
      </c>
      <c r="O9" s="223">
        <v>5922</v>
      </c>
      <c r="P9" s="222">
        <v>6.65</v>
      </c>
      <c r="Q9" s="221">
        <v>20883</v>
      </c>
    </row>
    <row r="10" spans="1:17" ht="13" thickBot="1" x14ac:dyDescent="0.3">
      <c r="B10" s="220" t="s">
        <v>129</v>
      </c>
      <c r="C10" s="219">
        <v>915</v>
      </c>
      <c r="D10" s="217">
        <v>4.83</v>
      </c>
      <c r="E10" s="216">
        <v>11271</v>
      </c>
      <c r="F10" s="219">
        <v>771</v>
      </c>
      <c r="G10" s="217">
        <v>4.9400000000000004</v>
      </c>
      <c r="H10" s="216">
        <v>15624</v>
      </c>
      <c r="I10" s="219">
        <v>4023</v>
      </c>
      <c r="J10" s="217">
        <v>5.82</v>
      </c>
      <c r="K10" s="216">
        <v>26047</v>
      </c>
      <c r="L10" s="219">
        <v>1971</v>
      </c>
      <c r="M10" s="217">
        <v>5.43</v>
      </c>
      <c r="N10" s="216">
        <v>34665</v>
      </c>
      <c r="O10" s="218">
        <v>7683</v>
      </c>
      <c r="P10" s="217">
        <v>5.56</v>
      </c>
      <c r="Q10" s="216">
        <v>25726</v>
      </c>
    </row>
    <row r="11" spans="1:17" ht="13" x14ac:dyDescent="0.3">
      <c r="B11" s="3" t="s">
        <v>665</v>
      </c>
    </row>
    <row r="12" spans="1:17" x14ac:dyDescent="0.25">
      <c r="B12" s="102" t="s">
        <v>664</v>
      </c>
    </row>
    <row r="13" spans="1:17" x14ac:dyDescent="0.25">
      <c r="B13" s="214" t="s">
        <v>164</v>
      </c>
    </row>
    <row r="14" spans="1:17" x14ac:dyDescent="0.25">
      <c r="B14" s="3" t="s">
        <v>474</v>
      </c>
    </row>
    <row r="15" spans="1:17" x14ac:dyDescent="0.25">
      <c r="B15" s="3" t="s">
        <v>666</v>
      </c>
    </row>
    <row r="16" spans="1:17" x14ac:dyDescent="0.25">
      <c r="B16" s="3" t="s">
        <v>667</v>
      </c>
    </row>
    <row r="19" spans="3:17" x14ac:dyDescent="0.25">
      <c r="C19" s="213"/>
      <c r="D19" s="213"/>
      <c r="E19" s="213"/>
      <c r="F19" s="213"/>
      <c r="G19" s="213"/>
      <c r="H19" s="213"/>
      <c r="I19" s="213"/>
      <c r="J19" s="213"/>
      <c r="K19" s="213"/>
      <c r="L19" s="213"/>
      <c r="M19" s="213"/>
      <c r="N19" s="213"/>
      <c r="O19" s="213"/>
      <c r="P19" s="213"/>
      <c r="Q19" s="213"/>
    </row>
    <row r="20" spans="3:17" x14ac:dyDescent="0.25">
      <c r="C20" s="213"/>
      <c r="D20" s="213"/>
      <c r="E20" s="213"/>
      <c r="F20" s="213"/>
      <c r="G20" s="213"/>
      <c r="H20" s="213"/>
      <c r="I20" s="213"/>
      <c r="J20" s="213"/>
      <c r="K20" s="213"/>
      <c r="L20" s="213"/>
      <c r="M20" s="213"/>
      <c r="N20" s="213"/>
      <c r="O20" s="213"/>
      <c r="P20" s="213"/>
      <c r="Q20" s="213"/>
    </row>
    <row r="21" spans="3:17" x14ac:dyDescent="0.25">
      <c r="C21" s="213"/>
      <c r="D21" s="213"/>
      <c r="E21" s="213"/>
      <c r="F21" s="213"/>
      <c r="G21" s="213"/>
      <c r="H21" s="213"/>
      <c r="I21" s="213"/>
      <c r="J21" s="213"/>
      <c r="K21" s="213"/>
      <c r="L21" s="213"/>
      <c r="M21" s="213"/>
      <c r="N21" s="213"/>
      <c r="O21" s="213"/>
      <c r="P21" s="213"/>
      <c r="Q21" s="213"/>
    </row>
    <row r="22" spans="3:17" x14ac:dyDescent="0.25">
      <c r="C22" s="213"/>
      <c r="D22" s="213"/>
      <c r="E22" s="213"/>
      <c r="F22" s="213"/>
      <c r="G22" s="213"/>
      <c r="H22" s="213"/>
      <c r="I22" s="213"/>
      <c r="J22" s="213"/>
      <c r="K22" s="213"/>
      <c r="L22" s="213"/>
      <c r="M22" s="213"/>
      <c r="N22" s="213"/>
      <c r="O22" s="213"/>
      <c r="P22" s="213"/>
      <c r="Q22" s="213"/>
    </row>
  </sheetData>
  <mergeCells count="5">
    <mergeCell ref="C4:E4"/>
    <mergeCell ref="F4:H4"/>
    <mergeCell ref="I4:K4"/>
    <mergeCell ref="L4:N4"/>
    <mergeCell ref="O4:Q4"/>
  </mergeCells>
  <hyperlinks>
    <hyperlink ref="A1" location="index!A1" display="index" xr:uid="{C313890F-160C-423F-8B87-CE54498CDC16}"/>
  </hyperlinks>
  <pageMargins left="0.7" right="0.7" top="0.75" bottom="0.75" header="0.3" footer="0.3"/>
  <pageSetup paperSize="8" scale="93" orientation="landscape" r:id="rId1"/>
  <headerFooter>
    <oddHeader>&amp;C&amp;"Calibri"&amp;10&amp;K000000 [UNCLASSIFIED]&amp;1#_x000D_</oddHeader>
    <oddFooter>&amp;C_x000D_&amp;1#&amp;"Calibri"&amp;10&amp;K000000 [UNCLASSIFIED]</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0EF3B-B530-4E5A-962F-E3FE73E52EEC}">
  <sheetPr>
    <pageSetUpPr fitToPage="1"/>
  </sheetPr>
  <dimension ref="A1:N45"/>
  <sheetViews>
    <sheetView zoomScaleNormal="100" workbookViewId="0"/>
  </sheetViews>
  <sheetFormatPr defaultColWidth="9.08984375" defaultRowHeight="12.5" x14ac:dyDescent="0.25"/>
  <cols>
    <col min="1" max="1" width="8" style="3" customWidth="1"/>
    <col min="2" max="2" width="17" style="3" customWidth="1"/>
    <col min="3" max="16" width="14.54296875" style="3" customWidth="1"/>
    <col min="17" max="16384" width="9.08984375" style="3"/>
  </cols>
  <sheetData>
    <row r="1" spans="1:14" ht="13" x14ac:dyDescent="0.3">
      <c r="A1" s="153" t="s">
        <v>141</v>
      </c>
    </row>
    <row r="2" spans="1:14" ht="14.5" x14ac:dyDescent="0.35">
      <c r="A2" s="347" t="s">
        <v>136</v>
      </c>
      <c r="B2" s="2" t="s">
        <v>608</v>
      </c>
      <c r="C2" s="2"/>
      <c r="D2" s="2"/>
      <c r="E2" s="2"/>
      <c r="F2" s="2"/>
      <c r="G2" s="2"/>
      <c r="H2" s="2"/>
    </row>
    <row r="3" spans="1:14" ht="13" thickBot="1" x14ac:dyDescent="0.3"/>
    <row r="4" spans="1:14" ht="15" customHeight="1" x14ac:dyDescent="0.3">
      <c r="B4" s="296"/>
      <c r="C4" s="961" t="s">
        <v>151</v>
      </c>
      <c r="D4" s="962"/>
      <c r="E4" s="963"/>
      <c r="F4" s="961" t="s">
        <v>76</v>
      </c>
      <c r="G4" s="962"/>
      <c r="H4" s="963"/>
      <c r="I4" s="961" t="s">
        <v>199</v>
      </c>
      <c r="J4" s="962"/>
      <c r="K4" s="963"/>
      <c r="L4" s="962" t="s">
        <v>131</v>
      </c>
      <c r="M4" s="962"/>
      <c r="N4" s="963"/>
    </row>
    <row r="5" spans="1:14" ht="13" x14ac:dyDescent="0.3">
      <c r="B5" s="295" t="s">
        <v>134</v>
      </c>
      <c r="C5" s="672" t="s">
        <v>157</v>
      </c>
      <c r="D5" s="673" t="s">
        <v>198</v>
      </c>
      <c r="E5" s="674" t="s">
        <v>155</v>
      </c>
      <c r="F5" s="672" t="s">
        <v>157</v>
      </c>
      <c r="G5" s="673" t="s">
        <v>198</v>
      </c>
      <c r="H5" s="674" t="s">
        <v>155</v>
      </c>
      <c r="I5" s="672" t="s">
        <v>157</v>
      </c>
      <c r="J5" s="673" t="s">
        <v>198</v>
      </c>
      <c r="K5" s="674" t="s">
        <v>155</v>
      </c>
      <c r="L5" s="675" t="s">
        <v>157</v>
      </c>
      <c r="M5" s="673" t="s">
        <v>198</v>
      </c>
      <c r="N5" s="674" t="s">
        <v>155</v>
      </c>
    </row>
    <row r="6" spans="1:14" x14ac:dyDescent="0.25">
      <c r="B6" s="294">
        <v>2023</v>
      </c>
      <c r="C6" s="292">
        <v>2.36</v>
      </c>
      <c r="D6" s="291">
        <v>5.71</v>
      </c>
      <c r="E6" s="290">
        <v>13.51</v>
      </c>
      <c r="F6" s="292">
        <v>2.54</v>
      </c>
      <c r="G6" s="291">
        <v>5.7</v>
      </c>
      <c r="H6" s="290">
        <v>11.22</v>
      </c>
      <c r="I6" s="292">
        <v>3.82</v>
      </c>
      <c r="J6" s="291">
        <v>6.55</v>
      </c>
      <c r="K6" s="290">
        <v>10.48</v>
      </c>
      <c r="L6" s="293">
        <v>3.25</v>
      </c>
      <c r="M6" s="291">
        <v>6.15</v>
      </c>
      <c r="N6" s="290">
        <v>9.94</v>
      </c>
    </row>
    <row r="7" spans="1:14" x14ac:dyDescent="0.25">
      <c r="B7" s="294">
        <v>2022</v>
      </c>
      <c r="C7" s="292">
        <v>1.93</v>
      </c>
      <c r="D7" s="291">
        <v>5.46</v>
      </c>
      <c r="E7" s="290">
        <v>12.91</v>
      </c>
      <c r="F7" s="292">
        <v>2.31</v>
      </c>
      <c r="G7" s="291">
        <v>5.59</v>
      </c>
      <c r="H7" s="290">
        <v>11</v>
      </c>
      <c r="I7" s="292">
        <v>3.62</v>
      </c>
      <c r="J7" s="291">
        <v>6.43</v>
      </c>
      <c r="K7" s="290">
        <v>10.5</v>
      </c>
      <c r="L7" s="293">
        <v>3.06</v>
      </c>
      <c r="M7" s="291">
        <v>6.12</v>
      </c>
      <c r="N7" s="290">
        <v>9.89</v>
      </c>
    </row>
    <row r="8" spans="1:14" x14ac:dyDescent="0.25">
      <c r="B8" s="294">
        <v>2021</v>
      </c>
      <c r="C8" s="292">
        <v>1.61</v>
      </c>
      <c r="D8" s="291">
        <v>4.75</v>
      </c>
      <c r="E8" s="290">
        <v>13.11</v>
      </c>
      <c r="F8" s="292">
        <v>2.11</v>
      </c>
      <c r="G8" s="291">
        <v>5.36</v>
      </c>
      <c r="H8" s="290">
        <v>10.9</v>
      </c>
      <c r="I8" s="292">
        <v>3.71</v>
      </c>
      <c r="J8" s="291">
        <v>6.83</v>
      </c>
      <c r="K8" s="290">
        <v>10.86</v>
      </c>
      <c r="L8" s="293">
        <v>2.72</v>
      </c>
      <c r="M8" s="291">
        <v>6.41</v>
      </c>
      <c r="N8" s="290">
        <v>10.45</v>
      </c>
    </row>
    <row r="9" spans="1:14" x14ac:dyDescent="0.25">
      <c r="B9" s="294">
        <v>2020</v>
      </c>
      <c r="C9" s="292">
        <v>1.76</v>
      </c>
      <c r="D9" s="291">
        <v>4.63</v>
      </c>
      <c r="E9" s="290">
        <v>12.84</v>
      </c>
      <c r="F9" s="292">
        <v>2.2999999999999998</v>
      </c>
      <c r="G9" s="291">
        <v>5.43</v>
      </c>
      <c r="H9" s="290">
        <v>11.13</v>
      </c>
      <c r="I9" s="292">
        <v>3.7</v>
      </c>
      <c r="J9" s="291">
        <v>7.06</v>
      </c>
      <c r="K9" s="290">
        <v>11.18</v>
      </c>
      <c r="L9" s="293">
        <v>2.59</v>
      </c>
      <c r="M9" s="291">
        <v>6.35</v>
      </c>
      <c r="N9" s="290">
        <v>10.63</v>
      </c>
    </row>
    <row r="10" spans="1:14" x14ac:dyDescent="0.25">
      <c r="B10" s="294">
        <v>2019</v>
      </c>
      <c r="C10" s="292">
        <v>1.85</v>
      </c>
      <c r="D10" s="291">
        <v>4.8</v>
      </c>
      <c r="E10" s="290">
        <v>14.58</v>
      </c>
      <c r="F10" s="292">
        <v>2.2599999999999998</v>
      </c>
      <c r="G10" s="291">
        <v>5.19</v>
      </c>
      <c r="H10" s="290">
        <v>11.13</v>
      </c>
      <c r="I10" s="292">
        <v>3.93</v>
      </c>
      <c r="J10" s="291">
        <v>6.88</v>
      </c>
      <c r="K10" s="290">
        <v>10.95</v>
      </c>
      <c r="L10" s="293">
        <v>2.63</v>
      </c>
      <c r="M10" s="291">
        <v>5.83</v>
      </c>
      <c r="N10" s="290">
        <v>10.29</v>
      </c>
    </row>
    <row r="11" spans="1:14" x14ac:dyDescent="0.25">
      <c r="B11" s="294">
        <v>2018</v>
      </c>
      <c r="C11" s="292">
        <v>2</v>
      </c>
      <c r="D11" s="291">
        <v>4.79</v>
      </c>
      <c r="E11" s="290">
        <v>14.18</v>
      </c>
      <c r="F11" s="292">
        <v>2.86</v>
      </c>
      <c r="G11" s="291">
        <v>5.65</v>
      </c>
      <c r="H11" s="290">
        <v>11.21</v>
      </c>
      <c r="I11" s="292">
        <v>3.85</v>
      </c>
      <c r="J11" s="291">
        <v>6.35</v>
      </c>
      <c r="K11" s="290">
        <v>10.58</v>
      </c>
      <c r="L11" s="293">
        <v>2.6</v>
      </c>
      <c r="M11" s="291">
        <v>5.41</v>
      </c>
      <c r="N11" s="290">
        <v>9.7799999999999994</v>
      </c>
    </row>
    <row r="12" spans="1:14" x14ac:dyDescent="0.25">
      <c r="B12" s="294">
        <v>2017</v>
      </c>
      <c r="C12" s="292">
        <v>2.19</v>
      </c>
      <c r="D12" s="291">
        <v>4.9400000000000004</v>
      </c>
      <c r="E12" s="290">
        <v>14.14</v>
      </c>
      <c r="F12" s="292">
        <v>2.89</v>
      </c>
      <c r="G12" s="291">
        <v>5.69</v>
      </c>
      <c r="H12" s="290">
        <v>11.41</v>
      </c>
      <c r="I12" s="292">
        <v>3.87</v>
      </c>
      <c r="J12" s="291">
        <v>6.15</v>
      </c>
      <c r="K12" s="290">
        <v>10.39</v>
      </c>
      <c r="L12" s="293">
        <v>2.63</v>
      </c>
      <c r="M12" s="291">
        <v>5.33</v>
      </c>
      <c r="N12" s="290">
        <v>9.33</v>
      </c>
    </row>
    <row r="13" spans="1:14" x14ac:dyDescent="0.25">
      <c r="B13" s="294">
        <v>2016</v>
      </c>
      <c r="C13" s="292">
        <v>2.35</v>
      </c>
      <c r="D13" s="291">
        <v>5.23</v>
      </c>
      <c r="E13" s="290">
        <v>14.75</v>
      </c>
      <c r="F13" s="292">
        <v>3.22</v>
      </c>
      <c r="G13" s="291">
        <v>5.9</v>
      </c>
      <c r="H13" s="290">
        <v>11.88</v>
      </c>
      <c r="I13" s="292">
        <v>4</v>
      </c>
      <c r="J13" s="291">
        <v>6.28</v>
      </c>
      <c r="K13" s="290">
        <v>10.19</v>
      </c>
      <c r="L13" s="293">
        <v>2.86</v>
      </c>
      <c r="M13" s="291">
        <v>5.57</v>
      </c>
      <c r="N13" s="290">
        <v>9.2899999999999991</v>
      </c>
    </row>
    <row r="14" spans="1:14" x14ac:dyDescent="0.25">
      <c r="B14" s="294">
        <v>2015</v>
      </c>
      <c r="C14" s="292">
        <v>2.5299999999999998</v>
      </c>
      <c r="D14" s="291">
        <v>5.56</v>
      </c>
      <c r="E14" s="290">
        <v>14.84</v>
      </c>
      <c r="F14" s="292">
        <v>3.19</v>
      </c>
      <c r="G14" s="291">
        <v>5.98</v>
      </c>
      <c r="H14" s="290">
        <v>11.68</v>
      </c>
      <c r="I14" s="292">
        <v>4.0999999999999996</v>
      </c>
      <c r="J14" s="291">
        <v>6.43</v>
      </c>
      <c r="K14" s="290">
        <v>10.06</v>
      </c>
      <c r="L14" s="293">
        <v>2.77</v>
      </c>
      <c r="M14" s="291">
        <v>5.56</v>
      </c>
      <c r="N14" s="290">
        <v>8.9499999999999993</v>
      </c>
    </row>
    <row r="15" spans="1:14" x14ac:dyDescent="0.25">
      <c r="B15" s="294">
        <v>2014</v>
      </c>
      <c r="C15" s="292">
        <v>2.66</v>
      </c>
      <c r="D15" s="291">
        <v>5.83</v>
      </c>
      <c r="E15" s="290">
        <v>16.38</v>
      </c>
      <c r="F15" s="292">
        <v>3.23</v>
      </c>
      <c r="G15" s="291">
        <v>6.15</v>
      </c>
      <c r="H15" s="290">
        <v>12.18</v>
      </c>
      <c r="I15" s="292">
        <v>3.99</v>
      </c>
      <c r="J15" s="291">
        <v>6.37</v>
      </c>
      <c r="K15" s="290">
        <v>9.82</v>
      </c>
      <c r="L15" s="293">
        <v>2.59</v>
      </c>
      <c r="M15" s="291">
        <v>5.4</v>
      </c>
      <c r="N15" s="290">
        <v>8.9700000000000006</v>
      </c>
    </row>
    <row r="16" spans="1:14" x14ac:dyDescent="0.25">
      <c r="B16" s="294">
        <v>2013</v>
      </c>
      <c r="C16" s="292">
        <v>2.57</v>
      </c>
      <c r="D16" s="291">
        <v>5.64</v>
      </c>
      <c r="E16" s="290">
        <v>15.19</v>
      </c>
      <c r="F16" s="292">
        <v>3.29</v>
      </c>
      <c r="G16" s="291">
        <v>6.43</v>
      </c>
      <c r="H16" s="290">
        <v>12.5</v>
      </c>
      <c r="I16" s="292">
        <v>3.82</v>
      </c>
      <c r="J16" s="291">
        <v>6.44</v>
      </c>
      <c r="K16" s="290">
        <v>9.8699999999999992</v>
      </c>
      <c r="L16" s="293">
        <v>2.62</v>
      </c>
      <c r="M16" s="291">
        <v>5.42</v>
      </c>
      <c r="N16" s="290">
        <v>8.81</v>
      </c>
    </row>
    <row r="17" spans="2:14" x14ac:dyDescent="0.25">
      <c r="B17" s="294">
        <v>2012</v>
      </c>
      <c r="C17" s="292">
        <v>2.5499999999999998</v>
      </c>
      <c r="D17" s="291">
        <v>5.77</v>
      </c>
      <c r="E17" s="290">
        <v>14.83</v>
      </c>
      <c r="F17" s="292">
        <v>3.12</v>
      </c>
      <c r="G17" s="291">
        <v>6.24</v>
      </c>
      <c r="H17" s="290">
        <v>11.7</v>
      </c>
      <c r="I17" s="292">
        <v>3.6</v>
      </c>
      <c r="J17" s="291">
        <v>6.35</v>
      </c>
      <c r="K17" s="290">
        <v>9.93</v>
      </c>
      <c r="L17" s="293">
        <v>2.54</v>
      </c>
      <c r="M17" s="291">
        <v>5.56</v>
      </c>
      <c r="N17" s="290">
        <v>9.08</v>
      </c>
    </row>
    <row r="18" spans="2:14" x14ac:dyDescent="0.25">
      <c r="B18" s="294">
        <v>2011</v>
      </c>
      <c r="C18" s="292">
        <v>2.74</v>
      </c>
      <c r="D18" s="291">
        <v>6.2</v>
      </c>
      <c r="E18" s="290">
        <v>16.55</v>
      </c>
      <c r="F18" s="292">
        <v>3.02</v>
      </c>
      <c r="G18" s="291">
        <v>6.17</v>
      </c>
      <c r="H18" s="290">
        <v>11.58</v>
      </c>
      <c r="I18" s="292">
        <v>2.86</v>
      </c>
      <c r="J18" s="291">
        <v>5.98</v>
      </c>
      <c r="K18" s="290">
        <v>9.75</v>
      </c>
      <c r="L18" s="293">
        <v>1.75</v>
      </c>
      <c r="M18" s="291">
        <v>4.8499999999999996</v>
      </c>
      <c r="N18" s="290">
        <v>8.7799999999999994</v>
      </c>
    </row>
    <row r="19" spans="2:14" x14ac:dyDescent="0.25">
      <c r="B19" s="294">
        <v>2010</v>
      </c>
      <c r="C19" s="292">
        <v>2.94</v>
      </c>
      <c r="D19" s="291">
        <v>6.39</v>
      </c>
      <c r="E19" s="290">
        <v>16.32</v>
      </c>
      <c r="F19" s="292">
        <v>2.92</v>
      </c>
      <c r="G19" s="291">
        <v>6.1</v>
      </c>
      <c r="H19" s="290">
        <v>11.51</v>
      </c>
      <c r="I19" s="292">
        <v>2.62</v>
      </c>
      <c r="J19" s="291">
        <v>5.75</v>
      </c>
      <c r="K19" s="290">
        <v>9.86</v>
      </c>
      <c r="L19" s="293">
        <v>1.82</v>
      </c>
      <c r="M19" s="291">
        <v>4.82</v>
      </c>
      <c r="N19" s="290">
        <v>9.08</v>
      </c>
    </row>
    <row r="20" spans="2:14" x14ac:dyDescent="0.25">
      <c r="B20" s="294">
        <v>2009</v>
      </c>
      <c r="C20" s="292">
        <v>3.09</v>
      </c>
      <c r="D20" s="291">
        <v>6.83</v>
      </c>
      <c r="E20" s="290">
        <v>17.21</v>
      </c>
      <c r="F20" s="292">
        <v>2.95</v>
      </c>
      <c r="G20" s="291">
        <v>6.02</v>
      </c>
      <c r="H20" s="290">
        <v>11.38</v>
      </c>
      <c r="I20" s="292">
        <v>2.79</v>
      </c>
      <c r="J20" s="291">
        <v>5.95</v>
      </c>
      <c r="K20" s="290">
        <v>10.27</v>
      </c>
      <c r="L20" s="293">
        <v>1.93</v>
      </c>
      <c r="M20" s="291">
        <v>4.53</v>
      </c>
      <c r="N20" s="290">
        <v>9.0399999999999991</v>
      </c>
    </row>
    <row r="21" spans="2:14" x14ac:dyDescent="0.25">
      <c r="B21" s="294">
        <v>2008</v>
      </c>
      <c r="C21" s="292">
        <v>2.97</v>
      </c>
      <c r="D21" s="291">
        <v>6.72</v>
      </c>
      <c r="E21" s="290">
        <v>16.850000000000001</v>
      </c>
      <c r="F21" s="292">
        <v>2.86</v>
      </c>
      <c r="G21" s="291">
        <v>5.91</v>
      </c>
      <c r="H21" s="290">
        <v>11.6</v>
      </c>
      <c r="I21" s="292">
        <v>2.8</v>
      </c>
      <c r="J21" s="291">
        <v>5.66</v>
      </c>
      <c r="K21" s="290">
        <v>10.32</v>
      </c>
      <c r="L21" s="293">
        <v>2.0099999999999998</v>
      </c>
      <c r="M21" s="291">
        <v>4.71</v>
      </c>
      <c r="N21" s="290">
        <v>8.93</v>
      </c>
    </row>
    <row r="22" spans="2:14" x14ac:dyDescent="0.25">
      <c r="B22" s="294">
        <v>2007</v>
      </c>
      <c r="C22" s="292">
        <v>2.7</v>
      </c>
      <c r="D22" s="291">
        <v>6.27</v>
      </c>
      <c r="E22" s="290">
        <v>14.28</v>
      </c>
      <c r="F22" s="292">
        <v>2.76</v>
      </c>
      <c r="G22" s="291">
        <v>6.02</v>
      </c>
      <c r="H22" s="290">
        <v>12.15</v>
      </c>
      <c r="I22" s="292">
        <v>2.88</v>
      </c>
      <c r="J22" s="291">
        <v>5.74</v>
      </c>
      <c r="K22" s="290">
        <v>10.41</v>
      </c>
      <c r="L22" s="293">
        <v>2.14</v>
      </c>
      <c r="M22" s="291">
        <v>4.8</v>
      </c>
      <c r="N22" s="290">
        <v>9.32</v>
      </c>
    </row>
    <row r="23" spans="2:14" x14ac:dyDescent="0.25">
      <c r="B23" s="294">
        <v>2006</v>
      </c>
      <c r="C23" s="292">
        <v>2.81</v>
      </c>
      <c r="D23" s="291">
        <v>6.68</v>
      </c>
      <c r="E23" s="290">
        <v>15.45</v>
      </c>
      <c r="F23" s="292">
        <v>2.67</v>
      </c>
      <c r="G23" s="291">
        <v>6.03</v>
      </c>
      <c r="H23" s="290">
        <v>12.24</v>
      </c>
      <c r="I23" s="292">
        <v>3.16</v>
      </c>
      <c r="J23" s="291">
        <v>6.07</v>
      </c>
      <c r="K23" s="290">
        <v>10.81</v>
      </c>
      <c r="L23" s="293">
        <v>2.33</v>
      </c>
      <c r="M23" s="291">
        <v>5.2</v>
      </c>
      <c r="N23" s="290">
        <v>9.51</v>
      </c>
    </row>
    <row r="24" spans="2:14" ht="13" thickBot="1" x14ac:dyDescent="0.3">
      <c r="B24" s="289">
        <v>2005</v>
      </c>
      <c r="C24" s="287">
        <v>2.81</v>
      </c>
      <c r="D24" s="286">
        <v>6.81</v>
      </c>
      <c r="E24" s="285">
        <v>15.2</v>
      </c>
      <c r="F24" s="287">
        <v>2.98</v>
      </c>
      <c r="G24" s="286">
        <v>6.34</v>
      </c>
      <c r="H24" s="285">
        <v>12.13</v>
      </c>
      <c r="I24" s="287">
        <v>3.3</v>
      </c>
      <c r="J24" s="286">
        <v>6.49</v>
      </c>
      <c r="K24" s="285">
        <v>11.29</v>
      </c>
      <c r="L24" s="288">
        <v>2.7</v>
      </c>
      <c r="M24" s="286">
        <v>5.78</v>
      </c>
      <c r="N24" s="285">
        <v>10.49</v>
      </c>
    </row>
    <row r="25" spans="2:14" ht="13" x14ac:dyDescent="0.3">
      <c r="B25" s="3" t="s">
        <v>665</v>
      </c>
    </row>
    <row r="26" spans="2:14" x14ac:dyDescent="0.25">
      <c r="B26" s="242" t="s">
        <v>668</v>
      </c>
    </row>
    <row r="27" spans="2:14" x14ac:dyDescent="0.25">
      <c r="B27" s="214" t="s">
        <v>57</v>
      </c>
    </row>
    <row r="28" spans="2:14" x14ac:dyDescent="0.25">
      <c r="B28" s="215" t="s">
        <v>197</v>
      </c>
    </row>
    <row r="41" spans="3:14" ht="13" x14ac:dyDescent="0.3">
      <c r="C41" s="153"/>
      <c r="D41" s="153"/>
      <c r="E41" s="153"/>
      <c r="F41" s="153"/>
      <c r="G41" s="153"/>
      <c r="H41" s="153"/>
      <c r="I41" s="153"/>
      <c r="J41" s="153"/>
      <c r="K41" s="153"/>
      <c r="L41" s="153"/>
      <c r="M41" s="153"/>
      <c r="N41" s="153"/>
    </row>
    <row r="42" spans="3:14" ht="13" x14ac:dyDescent="0.3">
      <c r="C42" s="153"/>
      <c r="D42" s="153"/>
      <c r="E42" s="153"/>
      <c r="F42" s="153"/>
      <c r="G42" s="153"/>
      <c r="H42" s="153"/>
      <c r="I42" s="153"/>
      <c r="J42" s="153"/>
      <c r="K42" s="153"/>
      <c r="L42" s="153"/>
      <c r="M42" s="153"/>
      <c r="N42" s="153"/>
    </row>
    <row r="43" spans="3:14" ht="13" x14ac:dyDescent="0.3">
      <c r="C43" s="153"/>
      <c r="D43" s="153"/>
      <c r="E43" s="153"/>
      <c r="F43" s="153"/>
      <c r="G43" s="153"/>
      <c r="H43" s="153"/>
      <c r="I43" s="153"/>
      <c r="J43" s="153"/>
      <c r="K43" s="153"/>
      <c r="L43" s="153"/>
      <c r="M43" s="153"/>
      <c r="N43" s="153"/>
    </row>
    <row r="44" spans="3:14" ht="13" x14ac:dyDescent="0.3">
      <c r="C44" s="153"/>
      <c r="D44" s="153"/>
      <c r="E44" s="153"/>
      <c r="F44" s="153"/>
      <c r="G44" s="153"/>
      <c r="H44" s="153"/>
      <c r="I44" s="153"/>
      <c r="J44" s="153"/>
      <c r="K44" s="153"/>
      <c r="L44" s="153"/>
      <c r="M44" s="153"/>
      <c r="N44" s="153"/>
    </row>
    <row r="45" spans="3:14" ht="13" x14ac:dyDescent="0.3">
      <c r="C45" s="153"/>
      <c r="D45" s="153"/>
      <c r="E45" s="153"/>
      <c r="F45" s="153"/>
      <c r="G45" s="153"/>
      <c r="H45" s="153"/>
      <c r="I45" s="153"/>
      <c r="J45" s="153"/>
      <c r="K45" s="153"/>
      <c r="L45" s="153"/>
      <c r="M45" s="153"/>
      <c r="N45" s="153"/>
    </row>
  </sheetData>
  <mergeCells count="4">
    <mergeCell ref="C4:E4"/>
    <mergeCell ref="F4:H4"/>
    <mergeCell ref="I4:K4"/>
    <mergeCell ref="L4:N4"/>
  </mergeCells>
  <hyperlinks>
    <hyperlink ref="A2" location="index!A1" display="index" xr:uid="{0BD73E68-868D-49C8-8A94-5935D9AAF0E4}"/>
  </hyperlinks>
  <pageMargins left="0.7" right="0.7" top="0.75" bottom="0.75" header="0.3" footer="0.3"/>
  <pageSetup paperSize="8" scale="84" orientation="landscape" r:id="rId1"/>
  <headerFooter>
    <oddHeader>&amp;C&amp;"Calibri"&amp;10&amp;K000000 [UNCLASSIFIED]&amp;1#_x000D_</oddHeader>
    <oddFooter>&amp;C_x000D_&amp;1#&amp;"Calibri"&amp;10&amp;K000000 [UNCLASSIFIED]</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5EA5D-7F77-4ABA-A3F7-9469775CA11C}">
  <dimension ref="A1:U52"/>
  <sheetViews>
    <sheetView zoomScaleNormal="100" workbookViewId="0"/>
  </sheetViews>
  <sheetFormatPr defaultColWidth="9.08984375" defaultRowHeight="12.5" x14ac:dyDescent="0.25"/>
  <cols>
    <col min="1" max="1" width="9.08984375" style="3"/>
    <col min="2" max="2" width="36.90625" style="3" customWidth="1"/>
    <col min="3" max="3" width="10.6328125" style="3" customWidth="1"/>
    <col min="4" max="4" width="11.6328125" style="3" customWidth="1"/>
    <col min="5" max="10" width="10.6328125" style="3" customWidth="1"/>
    <col min="11" max="16384" width="9.08984375" style="3"/>
  </cols>
  <sheetData>
    <row r="1" spans="1:21" ht="14.5" x14ac:dyDescent="0.35">
      <c r="A1" s="347" t="s">
        <v>136</v>
      </c>
    </row>
    <row r="2" spans="1:21" ht="14" x14ac:dyDescent="0.3">
      <c r="A2" s="2"/>
      <c r="B2" s="2" t="s">
        <v>609</v>
      </c>
      <c r="C2" s="2"/>
      <c r="D2" s="2"/>
      <c r="E2" s="2"/>
      <c r="F2" s="2"/>
      <c r="G2" s="2"/>
      <c r="H2" s="2"/>
      <c r="T2" s="165"/>
      <c r="U2" s="165"/>
    </row>
    <row r="3" spans="1:21" ht="14.5" thickBot="1" x14ac:dyDescent="0.35">
      <c r="T3" s="165"/>
      <c r="U3" s="165"/>
    </row>
    <row r="4" spans="1:21" ht="14" x14ac:dyDescent="0.3">
      <c r="B4" s="284"/>
      <c r="C4" s="160"/>
      <c r="D4" s="283"/>
      <c r="E4" s="964" t="s">
        <v>196</v>
      </c>
      <c r="F4" s="965"/>
      <c r="G4" s="966"/>
      <c r="H4" s="967" t="s">
        <v>195</v>
      </c>
      <c r="I4" s="965"/>
      <c r="J4" s="966"/>
      <c r="T4" s="165"/>
      <c r="U4" s="165"/>
    </row>
    <row r="5" spans="1:21" ht="26" x14ac:dyDescent="0.3">
      <c r="B5" s="229"/>
      <c r="C5" s="232" t="s">
        <v>536</v>
      </c>
      <c r="D5" s="282" t="s">
        <v>480</v>
      </c>
      <c r="E5" s="234" t="s">
        <v>157</v>
      </c>
      <c r="F5" s="232" t="s">
        <v>194</v>
      </c>
      <c r="G5" s="231" t="s">
        <v>155</v>
      </c>
      <c r="H5" s="233" t="s">
        <v>157</v>
      </c>
      <c r="I5" s="232" t="s">
        <v>194</v>
      </c>
      <c r="J5" s="231" t="s">
        <v>155</v>
      </c>
      <c r="T5" s="165"/>
      <c r="U5" s="165"/>
    </row>
    <row r="6" spans="1:21" ht="14" x14ac:dyDescent="0.3">
      <c r="B6" s="158" t="s">
        <v>152</v>
      </c>
      <c r="C6" s="249">
        <v>52431</v>
      </c>
      <c r="D6" s="281">
        <v>1</v>
      </c>
      <c r="E6" s="181">
        <v>3.15</v>
      </c>
      <c r="F6" s="180">
        <v>6.27</v>
      </c>
      <c r="G6" s="247">
        <v>11.28</v>
      </c>
      <c r="H6" s="246">
        <v>10636</v>
      </c>
      <c r="I6" s="145">
        <v>24067</v>
      </c>
      <c r="J6" s="144">
        <v>44127</v>
      </c>
      <c r="T6" s="165"/>
      <c r="U6" s="165"/>
    </row>
    <row r="7" spans="1:21" ht="14" x14ac:dyDescent="0.3">
      <c r="B7" s="143"/>
      <c r="C7" s="262"/>
      <c r="D7" s="261"/>
      <c r="E7" s="280"/>
      <c r="F7" s="89"/>
      <c r="G7" s="279"/>
      <c r="H7" s="277"/>
      <c r="I7" s="65"/>
      <c r="J7" s="142"/>
      <c r="T7" s="165"/>
      <c r="U7" s="165"/>
    </row>
    <row r="8" spans="1:21" ht="14" x14ac:dyDescent="0.3">
      <c r="B8" s="256" t="s">
        <v>193</v>
      </c>
      <c r="C8" s="255"/>
      <c r="D8" s="254"/>
      <c r="E8" s="253"/>
      <c r="F8" s="77"/>
      <c r="G8" s="252"/>
      <c r="H8" s="251"/>
      <c r="I8" s="73"/>
      <c r="J8" s="250"/>
      <c r="T8" s="165"/>
      <c r="U8" s="165"/>
    </row>
    <row r="9" spans="1:21" ht="14" x14ac:dyDescent="0.3">
      <c r="B9" s="146" t="s">
        <v>126</v>
      </c>
      <c r="C9" s="249">
        <v>429</v>
      </c>
      <c r="D9" s="248">
        <v>8.1821822967328497E-3</v>
      </c>
      <c r="E9" s="253">
        <v>3.91</v>
      </c>
      <c r="F9" s="77">
        <v>7.38</v>
      </c>
      <c r="G9" s="252">
        <v>11.64</v>
      </c>
      <c r="H9" s="251">
        <v>11440</v>
      </c>
      <c r="I9" s="73">
        <v>26628</v>
      </c>
      <c r="J9" s="250">
        <v>46268</v>
      </c>
      <c r="T9" s="165"/>
      <c r="U9" s="165"/>
    </row>
    <row r="10" spans="1:21" ht="14" x14ac:dyDescent="0.3">
      <c r="B10" s="146" t="s">
        <v>98</v>
      </c>
      <c r="C10" s="249">
        <v>18183</v>
      </c>
      <c r="D10" s="248">
        <v>0.34679864965383073</v>
      </c>
      <c r="E10" s="181">
        <v>3.07</v>
      </c>
      <c r="F10" s="180">
        <v>5.95</v>
      </c>
      <c r="G10" s="247">
        <v>10.54</v>
      </c>
      <c r="H10" s="246">
        <v>10537</v>
      </c>
      <c r="I10" s="145">
        <v>24843</v>
      </c>
      <c r="J10" s="144">
        <v>46081</v>
      </c>
      <c r="K10" s="263"/>
      <c r="T10" s="165"/>
      <c r="U10" s="165"/>
    </row>
    <row r="11" spans="1:21" ht="14" x14ac:dyDescent="0.3">
      <c r="B11" s="146" t="s">
        <v>97</v>
      </c>
      <c r="C11" s="249">
        <v>33822</v>
      </c>
      <c r="D11" s="248">
        <v>0.64507638610745555</v>
      </c>
      <c r="E11" s="181">
        <v>3.19</v>
      </c>
      <c r="F11" s="180">
        <v>6.41</v>
      </c>
      <c r="G11" s="247">
        <v>11.68</v>
      </c>
      <c r="H11" s="246">
        <v>10672</v>
      </c>
      <c r="I11" s="145">
        <v>23736</v>
      </c>
      <c r="J11" s="144">
        <v>43104</v>
      </c>
      <c r="K11" s="263"/>
      <c r="T11" s="165"/>
      <c r="U11" s="165"/>
    </row>
    <row r="12" spans="1:21" ht="14" x14ac:dyDescent="0.3">
      <c r="B12" s="143"/>
      <c r="C12" s="262"/>
      <c r="D12" s="261"/>
      <c r="E12" s="280"/>
      <c r="F12" s="89"/>
      <c r="G12" s="279"/>
      <c r="H12" s="277"/>
      <c r="I12" s="65"/>
      <c r="J12" s="142"/>
      <c r="K12" s="263"/>
      <c r="T12" s="165"/>
      <c r="U12" s="165"/>
    </row>
    <row r="13" spans="1:21" ht="14" x14ac:dyDescent="0.3">
      <c r="B13" s="256" t="s">
        <v>192</v>
      </c>
      <c r="C13" s="255"/>
      <c r="D13" s="254"/>
      <c r="E13" s="253"/>
      <c r="F13" s="77"/>
      <c r="G13" s="252"/>
      <c r="H13" s="251"/>
      <c r="I13" s="73"/>
      <c r="J13" s="250"/>
      <c r="K13" s="263"/>
      <c r="T13" s="165"/>
      <c r="U13" s="165"/>
    </row>
    <row r="14" spans="1:21" ht="14" x14ac:dyDescent="0.3">
      <c r="B14" s="146" t="s">
        <v>151</v>
      </c>
      <c r="C14" s="249">
        <v>12753</v>
      </c>
      <c r="D14" s="758">
        <v>0.24323396463924016</v>
      </c>
      <c r="E14" s="181">
        <v>2.54</v>
      </c>
      <c r="F14" s="180">
        <v>6.47</v>
      </c>
      <c r="G14" s="247">
        <v>15.59</v>
      </c>
      <c r="H14" s="246">
        <v>4744</v>
      </c>
      <c r="I14" s="145">
        <v>11458</v>
      </c>
      <c r="J14" s="144">
        <v>24602</v>
      </c>
      <c r="K14" s="263"/>
      <c r="T14" s="165"/>
      <c r="U14" s="165"/>
    </row>
    <row r="15" spans="1:21" ht="14" x14ac:dyDescent="0.3">
      <c r="B15" s="146" t="s">
        <v>76</v>
      </c>
      <c r="C15" s="249">
        <v>6642</v>
      </c>
      <c r="D15" s="758">
        <v>0.12668078045431139</v>
      </c>
      <c r="E15" s="181">
        <v>2.52</v>
      </c>
      <c r="F15" s="180">
        <v>5.82</v>
      </c>
      <c r="G15" s="247">
        <v>11.87</v>
      </c>
      <c r="H15" s="246">
        <v>7372</v>
      </c>
      <c r="I15" s="145">
        <v>16516</v>
      </c>
      <c r="J15" s="144">
        <v>33051</v>
      </c>
      <c r="K15" s="263"/>
      <c r="T15" s="165"/>
      <c r="U15" s="165"/>
    </row>
    <row r="16" spans="1:21" ht="14" x14ac:dyDescent="0.3">
      <c r="B16" s="146" t="s">
        <v>191</v>
      </c>
      <c r="C16" s="249">
        <v>23892</v>
      </c>
      <c r="D16" s="758">
        <v>0.45568461406419863</v>
      </c>
      <c r="E16" s="181">
        <v>3.55</v>
      </c>
      <c r="F16" s="180">
        <v>6.36</v>
      </c>
      <c r="G16" s="247">
        <v>10.55</v>
      </c>
      <c r="H16" s="246">
        <v>15652</v>
      </c>
      <c r="I16" s="145">
        <v>29259</v>
      </c>
      <c r="J16" s="144">
        <v>47049</v>
      </c>
      <c r="K16" s="263"/>
      <c r="T16" s="165"/>
      <c r="U16" s="165"/>
    </row>
    <row r="17" spans="2:21" ht="14" x14ac:dyDescent="0.3">
      <c r="B17" s="146" t="s">
        <v>131</v>
      </c>
      <c r="C17" s="249">
        <v>9144</v>
      </c>
      <c r="D17" s="758">
        <v>0.17440064084224982</v>
      </c>
      <c r="E17" s="181">
        <v>3.2</v>
      </c>
      <c r="F17" s="180">
        <v>6.11</v>
      </c>
      <c r="G17" s="247">
        <v>10.050000000000001</v>
      </c>
      <c r="H17" s="246">
        <v>21357</v>
      </c>
      <c r="I17" s="145">
        <v>39080</v>
      </c>
      <c r="J17" s="144">
        <v>61460</v>
      </c>
      <c r="K17" s="263"/>
      <c r="T17" s="165"/>
      <c r="U17" s="165"/>
    </row>
    <row r="18" spans="2:21" ht="14" x14ac:dyDescent="0.3">
      <c r="B18" s="143"/>
      <c r="C18" s="262"/>
      <c r="D18" s="261"/>
      <c r="E18" s="280"/>
      <c r="F18" s="89"/>
      <c r="G18" s="279"/>
      <c r="H18" s="277"/>
      <c r="I18" s="65"/>
      <c r="J18" s="142"/>
      <c r="K18" s="263"/>
      <c r="T18" s="165"/>
      <c r="U18" s="165"/>
    </row>
    <row r="19" spans="2:21" ht="14" x14ac:dyDescent="0.3">
      <c r="B19" s="256" t="s">
        <v>165</v>
      </c>
      <c r="C19" s="255"/>
      <c r="D19" s="254"/>
      <c r="E19" s="253"/>
      <c r="F19" s="77"/>
      <c r="G19" s="252"/>
      <c r="H19" s="251"/>
      <c r="I19" s="73"/>
      <c r="J19" s="250"/>
      <c r="K19" s="263"/>
      <c r="T19" s="165"/>
      <c r="U19" s="165"/>
    </row>
    <row r="20" spans="2:21" ht="14" x14ac:dyDescent="0.3">
      <c r="B20" s="146" t="s">
        <v>128</v>
      </c>
      <c r="C20" s="249">
        <v>33639</v>
      </c>
      <c r="D20" s="278"/>
      <c r="E20" s="181">
        <v>3.19</v>
      </c>
      <c r="F20" s="180">
        <v>6.21</v>
      </c>
      <c r="G20" s="247">
        <v>10.73</v>
      </c>
      <c r="H20" s="246">
        <v>11944</v>
      </c>
      <c r="I20" s="145">
        <v>26243</v>
      </c>
      <c r="J20" s="144">
        <v>46516</v>
      </c>
      <c r="K20" s="263"/>
      <c r="T20" s="165"/>
      <c r="U20" s="165"/>
    </row>
    <row r="21" spans="2:21" ht="14" x14ac:dyDescent="0.3">
      <c r="B21" s="146" t="s">
        <v>127</v>
      </c>
      <c r="C21" s="249">
        <v>11928</v>
      </c>
      <c r="D21" s="278"/>
      <c r="E21" s="181">
        <v>3.31</v>
      </c>
      <c r="F21" s="180">
        <v>7.14</v>
      </c>
      <c r="G21" s="247">
        <v>14.67</v>
      </c>
      <c r="H21" s="246">
        <v>7522</v>
      </c>
      <c r="I21" s="145">
        <v>17869</v>
      </c>
      <c r="J21" s="144">
        <v>36321</v>
      </c>
      <c r="K21" s="263"/>
      <c r="T21" s="165"/>
      <c r="U21" s="165"/>
    </row>
    <row r="22" spans="2:21" ht="14" x14ac:dyDescent="0.3">
      <c r="B22" s="146" t="s">
        <v>443</v>
      </c>
      <c r="C22" s="249">
        <v>5922</v>
      </c>
      <c r="D22" s="278"/>
      <c r="E22" s="181">
        <v>3.15</v>
      </c>
      <c r="F22" s="180">
        <v>6.65</v>
      </c>
      <c r="G22" s="247">
        <v>12.89</v>
      </c>
      <c r="H22" s="246">
        <v>8944</v>
      </c>
      <c r="I22" s="145">
        <v>20883</v>
      </c>
      <c r="J22" s="144">
        <v>40802</v>
      </c>
      <c r="K22" s="263"/>
      <c r="T22" s="165"/>
      <c r="U22" s="165"/>
    </row>
    <row r="23" spans="2:21" ht="14" x14ac:dyDescent="0.3">
      <c r="B23" s="146" t="s">
        <v>129</v>
      </c>
      <c r="C23" s="249">
        <v>7683</v>
      </c>
      <c r="D23" s="278"/>
      <c r="E23" s="181">
        <v>2.96</v>
      </c>
      <c r="F23" s="180">
        <v>5.56</v>
      </c>
      <c r="G23" s="247">
        <v>9.6999999999999993</v>
      </c>
      <c r="H23" s="246">
        <v>12886</v>
      </c>
      <c r="I23" s="145">
        <v>25726</v>
      </c>
      <c r="J23" s="144">
        <v>44480</v>
      </c>
      <c r="K23" s="263"/>
      <c r="T23" s="165"/>
      <c r="U23" s="165"/>
    </row>
    <row r="24" spans="2:21" ht="14" x14ac:dyDescent="0.3">
      <c r="B24" s="143"/>
      <c r="C24" s="262"/>
      <c r="D24" s="261"/>
      <c r="E24" s="260"/>
      <c r="F24" s="88"/>
      <c r="G24" s="259"/>
      <c r="H24" s="277"/>
      <c r="I24" s="65"/>
      <c r="J24" s="142"/>
      <c r="K24" s="263"/>
      <c r="T24" s="165"/>
      <c r="U24" s="165"/>
    </row>
    <row r="25" spans="2:21" ht="14" x14ac:dyDescent="0.3">
      <c r="B25" s="276" t="s">
        <v>190</v>
      </c>
      <c r="C25" s="275"/>
      <c r="D25" s="274"/>
      <c r="E25" s="273"/>
      <c r="F25" s="272"/>
      <c r="G25" s="271"/>
      <c r="H25" s="270"/>
      <c r="I25" s="269"/>
      <c r="J25" s="268"/>
      <c r="K25" s="263"/>
      <c r="T25" s="165"/>
      <c r="U25" s="165"/>
    </row>
    <row r="26" spans="2:21" ht="14" x14ac:dyDescent="0.3">
      <c r="B26" s="146" t="s">
        <v>189</v>
      </c>
      <c r="C26" s="249">
        <v>6414</v>
      </c>
      <c r="D26" s="248">
        <v>0.12233220804485896</v>
      </c>
      <c r="E26" s="181">
        <v>0.61</v>
      </c>
      <c r="F26" s="180">
        <v>1.42</v>
      </c>
      <c r="G26" s="247">
        <v>3.64</v>
      </c>
      <c r="H26" s="266"/>
      <c r="I26" s="265"/>
      <c r="J26" s="264"/>
      <c r="K26" s="263"/>
      <c r="T26" s="165"/>
      <c r="U26" s="165"/>
    </row>
    <row r="27" spans="2:21" ht="14" x14ac:dyDescent="0.3">
      <c r="B27" s="146" t="s">
        <v>188</v>
      </c>
      <c r="C27" s="249">
        <v>5958</v>
      </c>
      <c r="D27" s="248">
        <v>0.11363506322595411</v>
      </c>
      <c r="E27" s="181">
        <v>1.52</v>
      </c>
      <c r="F27" s="180">
        <v>2.91</v>
      </c>
      <c r="G27" s="247">
        <v>5.96</v>
      </c>
      <c r="H27" s="266"/>
      <c r="I27" s="265"/>
      <c r="J27" s="264"/>
      <c r="K27" s="263"/>
      <c r="T27" s="165"/>
      <c r="U27" s="165"/>
    </row>
    <row r="28" spans="2:21" ht="14" x14ac:dyDescent="0.3">
      <c r="B28" s="267" t="s">
        <v>187</v>
      </c>
      <c r="C28" s="249">
        <v>5436</v>
      </c>
      <c r="D28" s="248">
        <v>0.10367912113062883</v>
      </c>
      <c r="E28" s="181">
        <v>2.25</v>
      </c>
      <c r="F28" s="180">
        <v>3.85</v>
      </c>
      <c r="G28" s="247">
        <v>7.21</v>
      </c>
      <c r="H28" s="266"/>
      <c r="I28" s="265"/>
      <c r="J28" s="264"/>
      <c r="K28" s="263"/>
      <c r="T28" s="165"/>
      <c r="U28" s="165"/>
    </row>
    <row r="29" spans="2:21" ht="14" x14ac:dyDescent="0.3">
      <c r="B29" s="146" t="s">
        <v>186</v>
      </c>
      <c r="C29" s="249">
        <v>4881</v>
      </c>
      <c r="D29" s="248">
        <v>9.3093780397093318E-2</v>
      </c>
      <c r="E29" s="181">
        <v>3.01</v>
      </c>
      <c r="F29" s="180">
        <v>4.68</v>
      </c>
      <c r="G29" s="247">
        <v>8.4600000000000009</v>
      </c>
      <c r="H29" s="266"/>
      <c r="I29" s="265"/>
      <c r="J29" s="264"/>
      <c r="K29" s="263"/>
      <c r="T29" s="165"/>
      <c r="U29" s="165"/>
    </row>
    <row r="30" spans="2:21" ht="14" x14ac:dyDescent="0.3">
      <c r="B30" s="146" t="s">
        <v>185</v>
      </c>
      <c r="C30" s="249">
        <v>4272</v>
      </c>
      <c r="D30" s="248">
        <v>8.1478514619213821E-2</v>
      </c>
      <c r="E30" s="181">
        <v>3.54</v>
      </c>
      <c r="F30" s="180">
        <v>5.47</v>
      </c>
      <c r="G30" s="247">
        <v>9.26</v>
      </c>
      <c r="H30" s="266"/>
      <c r="I30" s="265"/>
      <c r="J30" s="264"/>
      <c r="K30" s="263"/>
      <c r="T30" s="165"/>
      <c r="U30" s="165"/>
    </row>
    <row r="31" spans="2:21" ht="14" x14ac:dyDescent="0.3">
      <c r="B31" s="146" t="s">
        <v>184</v>
      </c>
      <c r="C31" s="249">
        <v>3837</v>
      </c>
      <c r="D31" s="248">
        <v>7.3181896206442748E-2</v>
      </c>
      <c r="E31" s="181">
        <v>4.17</v>
      </c>
      <c r="F31" s="180">
        <v>6.24</v>
      </c>
      <c r="G31" s="247">
        <v>10.24</v>
      </c>
      <c r="H31" s="266"/>
      <c r="I31" s="265"/>
      <c r="J31" s="264"/>
      <c r="K31" s="263"/>
      <c r="T31" s="165"/>
      <c r="U31" s="165"/>
    </row>
    <row r="32" spans="2:21" ht="14" x14ac:dyDescent="0.3">
      <c r="B32" s="146" t="s">
        <v>183</v>
      </c>
      <c r="C32" s="249">
        <v>3288</v>
      </c>
      <c r="D32" s="248">
        <v>6.2710991588945469E-2</v>
      </c>
      <c r="E32" s="181">
        <v>4.78</v>
      </c>
      <c r="F32" s="180">
        <v>7.09</v>
      </c>
      <c r="G32" s="247">
        <v>11.31</v>
      </c>
      <c r="H32" s="266"/>
      <c r="I32" s="265"/>
      <c r="J32" s="264"/>
      <c r="K32" s="263"/>
      <c r="T32" s="165"/>
      <c r="U32" s="165"/>
    </row>
    <row r="33" spans="2:21" ht="14" x14ac:dyDescent="0.3">
      <c r="B33" s="146" t="s">
        <v>182</v>
      </c>
      <c r="C33" s="249">
        <v>2988</v>
      </c>
      <c r="D33" s="248">
        <v>5.6989185787034387E-2</v>
      </c>
      <c r="E33" s="181">
        <v>5.39</v>
      </c>
      <c r="F33" s="180">
        <v>7.79</v>
      </c>
      <c r="G33" s="247">
        <v>12.12</v>
      </c>
      <c r="H33" s="266"/>
      <c r="I33" s="265"/>
      <c r="J33" s="264"/>
      <c r="K33" s="263"/>
      <c r="T33" s="165"/>
      <c r="U33" s="165"/>
    </row>
    <row r="34" spans="2:21" ht="14" x14ac:dyDescent="0.3">
      <c r="B34" s="146" t="s">
        <v>181</v>
      </c>
      <c r="C34" s="249">
        <v>2712</v>
      </c>
      <c r="D34" s="248">
        <v>5.172512444927619E-2</v>
      </c>
      <c r="E34" s="181">
        <v>5.73</v>
      </c>
      <c r="F34" s="180">
        <v>8.25</v>
      </c>
      <c r="G34" s="247">
        <v>12.46</v>
      </c>
      <c r="H34" s="266"/>
      <c r="I34" s="265"/>
      <c r="J34" s="264"/>
      <c r="K34" s="263"/>
      <c r="T34" s="165"/>
      <c r="U34" s="165"/>
    </row>
    <row r="35" spans="2:21" ht="14" x14ac:dyDescent="0.3">
      <c r="B35" s="146" t="s">
        <v>180</v>
      </c>
      <c r="C35" s="249">
        <v>2448</v>
      </c>
      <c r="D35" s="248">
        <v>4.6689935343594439E-2</v>
      </c>
      <c r="E35" s="181">
        <v>6.4</v>
      </c>
      <c r="F35" s="180">
        <v>9</v>
      </c>
      <c r="G35" s="247">
        <v>13.44</v>
      </c>
      <c r="H35" s="266"/>
      <c r="I35" s="265"/>
      <c r="J35" s="264"/>
      <c r="K35" s="263"/>
      <c r="T35" s="165"/>
      <c r="U35" s="165"/>
    </row>
    <row r="36" spans="2:21" ht="14" x14ac:dyDescent="0.3">
      <c r="B36" s="146" t="s">
        <v>179</v>
      </c>
      <c r="C36" s="249">
        <v>1836</v>
      </c>
      <c r="D36" s="248">
        <v>3.5017451507695828E-2</v>
      </c>
      <c r="E36" s="181">
        <v>6.78</v>
      </c>
      <c r="F36" s="180">
        <v>9.51</v>
      </c>
      <c r="G36" s="247">
        <v>14.41</v>
      </c>
      <c r="H36" s="266"/>
      <c r="I36" s="265"/>
      <c r="J36" s="264"/>
      <c r="K36" s="263"/>
      <c r="T36" s="165"/>
      <c r="U36" s="165"/>
    </row>
    <row r="37" spans="2:21" ht="14" x14ac:dyDescent="0.3">
      <c r="B37" s="146" t="s">
        <v>178</v>
      </c>
      <c r="C37" s="249">
        <v>1569</v>
      </c>
      <c r="D37" s="248">
        <v>2.9925044343994966E-2</v>
      </c>
      <c r="E37" s="181">
        <v>7.36</v>
      </c>
      <c r="F37" s="180">
        <v>10.23</v>
      </c>
      <c r="G37" s="247">
        <v>16.03</v>
      </c>
      <c r="H37" s="266"/>
      <c r="I37" s="265"/>
      <c r="J37" s="264"/>
      <c r="K37" s="263"/>
      <c r="T37" s="165"/>
      <c r="U37" s="165"/>
    </row>
    <row r="38" spans="2:21" ht="14" x14ac:dyDescent="0.3">
      <c r="B38" s="146" t="s">
        <v>177</v>
      </c>
      <c r="C38" s="249">
        <v>1311</v>
      </c>
      <c r="D38" s="248">
        <v>2.5004291354351435E-2</v>
      </c>
      <c r="E38" s="181">
        <v>7.83</v>
      </c>
      <c r="F38" s="180">
        <v>10.83</v>
      </c>
      <c r="G38" s="247">
        <v>16.760000000000002</v>
      </c>
      <c r="H38" s="266"/>
      <c r="I38" s="265"/>
      <c r="J38" s="264"/>
      <c r="K38" s="263"/>
      <c r="T38" s="165"/>
      <c r="U38" s="165"/>
    </row>
    <row r="39" spans="2:21" ht="14" x14ac:dyDescent="0.3">
      <c r="B39" s="146" t="s">
        <v>176</v>
      </c>
      <c r="C39" s="249">
        <v>1170</v>
      </c>
      <c r="D39" s="248">
        <v>2.2315042627453225E-2</v>
      </c>
      <c r="E39" s="181">
        <v>7.89</v>
      </c>
      <c r="F39" s="180">
        <v>11.09</v>
      </c>
      <c r="G39" s="247">
        <v>16.600000000000001</v>
      </c>
      <c r="H39" s="266"/>
      <c r="I39" s="265"/>
      <c r="J39" s="264"/>
      <c r="K39" s="263"/>
      <c r="T39" s="165"/>
      <c r="U39" s="165"/>
    </row>
    <row r="40" spans="2:21" ht="14" x14ac:dyDescent="0.3">
      <c r="B40" s="146" t="s">
        <v>175</v>
      </c>
      <c r="C40" s="249">
        <v>4314</v>
      </c>
      <c r="D40" s="248">
        <v>8.2279567431481376E-2</v>
      </c>
      <c r="E40" s="181">
        <v>9.69</v>
      </c>
      <c r="F40" s="180">
        <v>13.41</v>
      </c>
      <c r="G40" s="178">
        <v>20.25</v>
      </c>
      <c r="H40" s="266"/>
      <c r="I40" s="265"/>
      <c r="J40" s="264"/>
      <c r="K40" s="263"/>
      <c r="T40" s="165"/>
      <c r="U40" s="165"/>
    </row>
    <row r="41" spans="2:21" ht="14" x14ac:dyDescent="0.3">
      <c r="B41" s="143"/>
      <c r="C41" s="262"/>
      <c r="D41" s="261"/>
      <c r="E41" s="260"/>
      <c r="F41" s="88"/>
      <c r="G41" s="259"/>
      <c r="H41" s="258"/>
      <c r="I41" s="85"/>
      <c r="J41" s="257"/>
      <c r="T41" s="165"/>
      <c r="U41" s="165"/>
    </row>
    <row r="42" spans="2:21" ht="14" x14ac:dyDescent="0.3">
      <c r="B42" s="256" t="s">
        <v>174</v>
      </c>
      <c r="C42" s="255"/>
      <c r="D42" s="254"/>
      <c r="E42" s="253"/>
      <c r="F42" s="77"/>
      <c r="G42" s="252"/>
      <c r="H42" s="251"/>
      <c r="I42" s="73"/>
      <c r="J42" s="250"/>
      <c r="T42" s="165"/>
      <c r="U42" s="165"/>
    </row>
    <row r="43" spans="2:21" ht="14" x14ac:dyDescent="0.3">
      <c r="B43" s="146" t="s">
        <v>173</v>
      </c>
      <c r="C43" s="249">
        <v>43845</v>
      </c>
      <c r="D43" s="248">
        <v>0.8362419179493048</v>
      </c>
      <c r="E43" s="181">
        <v>2.76</v>
      </c>
      <c r="F43" s="180">
        <v>5.53</v>
      </c>
      <c r="G43" s="247">
        <v>9.8000000000000007</v>
      </c>
      <c r="H43" s="246">
        <v>9615</v>
      </c>
      <c r="I43" s="145">
        <v>22020</v>
      </c>
      <c r="J43" s="144">
        <v>41552</v>
      </c>
      <c r="K43" s="238"/>
      <c r="T43" s="165"/>
      <c r="U43" s="165"/>
    </row>
    <row r="44" spans="2:21" ht="14.5" thickBot="1" x14ac:dyDescent="0.35">
      <c r="B44" s="140" t="s">
        <v>172</v>
      </c>
      <c r="C44" s="245">
        <v>8586</v>
      </c>
      <c r="D44" s="244">
        <v>0.1637580820506952</v>
      </c>
      <c r="E44" s="169">
        <v>6.76</v>
      </c>
      <c r="F44" s="168">
        <v>11.53</v>
      </c>
      <c r="G44" s="166">
        <v>20.12</v>
      </c>
      <c r="H44" s="138">
        <v>18840</v>
      </c>
      <c r="I44" s="139">
        <v>34876</v>
      </c>
      <c r="J44" s="243">
        <v>55572</v>
      </c>
      <c r="K44" s="238"/>
      <c r="T44" s="165"/>
      <c r="U44" s="165"/>
    </row>
    <row r="45" spans="2:21" ht="14" x14ac:dyDescent="0.3">
      <c r="B45" s="3" t="s">
        <v>665</v>
      </c>
      <c r="L45" s="165"/>
      <c r="M45" s="165"/>
      <c r="N45" s="165"/>
      <c r="O45" s="165"/>
      <c r="P45" s="165"/>
      <c r="Q45" s="165"/>
      <c r="R45" s="165"/>
      <c r="S45" s="165"/>
      <c r="T45" s="165"/>
      <c r="U45" s="165"/>
    </row>
    <row r="46" spans="2:21" ht="13.5" customHeight="1" x14ac:dyDescent="0.3">
      <c r="B46" s="242" t="s">
        <v>669</v>
      </c>
      <c r="C46" s="241"/>
      <c r="D46" s="240"/>
      <c r="E46" s="100"/>
      <c r="F46" s="100"/>
      <c r="G46" s="239"/>
      <c r="H46" s="70"/>
      <c r="I46" s="70"/>
      <c r="J46" s="70"/>
      <c r="K46" s="238"/>
      <c r="L46" s="165"/>
      <c r="M46" s="165"/>
      <c r="N46" s="165"/>
      <c r="O46" s="165"/>
      <c r="P46" s="165"/>
      <c r="Q46" s="165"/>
      <c r="R46" s="165"/>
      <c r="S46" s="165"/>
      <c r="T46" s="165"/>
      <c r="U46" s="165"/>
    </row>
    <row r="47" spans="2:21" ht="14" x14ac:dyDescent="0.3">
      <c r="B47" s="214" t="s">
        <v>57</v>
      </c>
      <c r="C47" s="215"/>
      <c r="D47" s="215"/>
      <c r="E47" s="215"/>
      <c r="F47" s="215"/>
      <c r="G47" s="215"/>
      <c r="H47" s="215"/>
      <c r="I47" s="215"/>
      <c r="L47" s="165"/>
      <c r="M47" s="165"/>
      <c r="N47" s="165"/>
      <c r="O47" s="165"/>
      <c r="P47" s="165"/>
      <c r="Q47" s="165"/>
      <c r="R47" s="165"/>
      <c r="S47" s="165"/>
      <c r="T47" s="165"/>
      <c r="U47" s="165"/>
    </row>
    <row r="48" spans="2:21" ht="14" x14ac:dyDescent="0.3">
      <c r="B48" s="215" t="s">
        <v>163</v>
      </c>
      <c r="C48" s="215"/>
      <c r="D48" s="215"/>
      <c r="E48" s="215"/>
      <c r="F48" s="215"/>
      <c r="G48" s="215"/>
      <c r="H48" s="215"/>
      <c r="I48" s="215"/>
      <c r="L48" s="165"/>
      <c r="M48" s="165"/>
      <c r="N48" s="165"/>
      <c r="O48" s="165"/>
      <c r="P48" s="165"/>
      <c r="Q48" s="165"/>
      <c r="R48" s="165"/>
      <c r="S48" s="165"/>
      <c r="T48" s="165"/>
      <c r="U48" s="165"/>
    </row>
    <row r="49" spans="2:21" ht="14" x14ac:dyDescent="0.3">
      <c r="B49" s="215" t="s">
        <v>670</v>
      </c>
      <c r="C49" s="215"/>
      <c r="D49" s="215"/>
      <c r="E49" s="215"/>
      <c r="F49" s="215"/>
      <c r="G49" s="215"/>
      <c r="H49" s="215"/>
      <c r="I49" s="215"/>
      <c r="L49" s="165"/>
      <c r="M49" s="165"/>
      <c r="N49" s="165"/>
      <c r="O49" s="165"/>
      <c r="P49" s="165"/>
      <c r="Q49" s="165"/>
      <c r="R49" s="165"/>
      <c r="S49" s="165"/>
      <c r="T49" s="165"/>
      <c r="U49" s="165"/>
    </row>
    <row r="50" spans="2:21" ht="14" x14ac:dyDescent="0.3">
      <c r="B50" s="215" t="s">
        <v>671</v>
      </c>
      <c r="C50" s="215"/>
      <c r="D50" s="215"/>
      <c r="E50" s="215"/>
      <c r="F50" s="215"/>
      <c r="G50" s="215"/>
      <c r="H50" s="215"/>
      <c r="I50" s="215"/>
      <c r="L50" s="165"/>
      <c r="M50" s="165"/>
      <c r="N50" s="165"/>
      <c r="O50" s="165"/>
      <c r="P50" s="165"/>
      <c r="Q50" s="165"/>
      <c r="R50" s="165"/>
      <c r="S50" s="165"/>
      <c r="T50" s="165"/>
      <c r="U50" s="165"/>
    </row>
    <row r="51" spans="2:21" ht="14" x14ac:dyDescent="0.3">
      <c r="B51" s="215" t="s">
        <v>171</v>
      </c>
      <c r="C51" s="215"/>
      <c r="D51" s="215"/>
      <c r="E51" s="215"/>
      <c r="F51" s="215"/>
      <c r="G51" s="215"/>
      <c r="H51" s="215"/>
      <c r="I51" s="215"/>
      <c r="L51" s="165"/>
      <c r="M51" s="165"/>
      <c r="N51" s="165"/>
      <c r="O51" s="165"/>
      <c r="P51" s="165"/>
      <c r="Q51" s="165"/>
      <c r="R51" s="165"/>
      <c r="S51" s="165"/>
      <c r="T51" s="165"/>
      <c r="U51" s="165"/>
    </row>
    <row r="52" spans="2:21" ht="14" x14ac:dyDescent="0.3">
      <c r="C52" s="215"/>
      <c r="D52" s="215"/>
      <c r="E52" s="215"/>
      <c r="F52" s="215"/>
      <c r="G52" s="215"/>
      <c r="H52" s="215"/>
      <c r="I52" s="215"/>
      <c r="L52" s="165"/>
      <c r="M52" s="165"/>
      <c r="N52" s="165"/>
      <c r="O52" s="165"/>
      <c r="P52" s="165"/>
      <c r="Q52" s="165"/>
      <c r="R52" s="165"/>
      <c r="S52" s="165"/>
      <c r="T52" s="165"/>
      <c r="U52" s="165"/>
    </row>
  </sheetData>
  <mergeCells count="2">
    <mergeCell ref="E4:G4"/>
    <mergeCell ref="H4:J4"/>
  </mergeCells>
  <hyperlinks>
    <hyperlink ref="A1" location="index!A1" display="index" xr:uid="{43A11D2E-66A2-45B5-A1EE-403CA7D1453D}"/>
  </hyperlinks>
  <pageMargins left="0.7" right="0.7" top="0.75" bottom="0.75" header="0.3" footer="0.3"/>
  <pageSetup paperSize="8" orientation="landscape" r:id="rId1"/>
  <headerFooter>
    <oddHeader>&amp;C&amp;"Calibri"&amp;10&amp;K000000 [UNCLASSIFIED]&amp;1#_x000D_</oddHeader>
    <oddFooter>&amp;C_x000D_&amp;1#&amp;"Calibri"&amp;10&amp;K000000 [UNCLASSIFIED]</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D8D5F-B4C3-47DE-8600-AB44FD69B86F}">
  <sheetPr>
    <pageSetUpPr fitToPage="1"/>
  </sheetPr>
  <dimension ref="A1:R42"/>
  <sheetViews>
    <sheetView workbookViewId="0"/>
  </sheetViews>
  <sheetFormatPr defaultColWidth="9.08984375" defaultRowHeight="12.5" x14ac:dyDescent="0.25"/>
  <cols>
    <col min="1" max="1" width="8.36328125" style="3" customWidth="1"/>
    <col min="2" max="2" width="27" style="3" customWidth="1"/>
    <col min="3" max="4" width="7.54296875" style="3" bestFit="1" customWidth="1"/>
    <col min="5" max="11" width="9.08984375" style="3"/>
    <col min="12" max="12" width="17.54296875" style="3" customWidth="1"/>
    <col min="13" max="16384" width="9.08984375" style="3"/>
  </cols>
  <sheetData>
    <row r="1" spans="1:18" ht="14.5" x14ac:dyDescent="0.35">
      <c r="A1" s="347" t="s">
        <v>136</v>
      </c>
    </row>
    <row r="2" spans="1:18" ht="14.4" customHeight="1" x14ac:dyDescent="0.3">
      <c r="A2" s="2"/>
      <c r="B2" s="2" t="s">
        <v>610</v>
      </c>
      <c r="O2" s="535"/>
      <c r="P2" s="535"/>
      <c r="Q2" s="535"/>
      <c r="R2" s="535"/>
    </row>
    <row r="3" spans="1:18" ht="14.25" customHeight="1" thickBot="1" x14ac:dyDescent="0.3">
      <c r="O3" s="535"/>
      <c r="P3" s="535"/>
      <c r="Q3" s="535"/>
      <c r="R3" s="535"/>
    </row>
    <row r="4" spans="1:18" ht="13.5" thickBot="1" x14ac:dyDescent="0.35">
      <c r="B4" s="574"/>
      <c r="C4" s="573">
        <v>2023</v>
      </c>
      <c r="D4" s="573">
        <v>2024</v>
      </c>
      <c r="E4" s="572">
        <v>2025</v>
      </c>
    </row>
    <row r="5" spans="1:18" ht="13" x14ac:dyDescent="0.3">
      <c r="B5" s="968" t="s">
        <v>359</v>
      </c>
      <c r="C5" s="969"/>
      <c r="D5" s="969"/>
      <c r="E5" s="970"/>
    </row>
    <row r="6" spans="1:18" x14ac:dyDescent="0.25">
      <c r="B6" s="253" t="s">
        <v>388</v>
      </c>
      <c r="C6" s="568">
        <v>530550</v>
      </c>
      <c r="D6" s="567">
        <v>507619</v>
      </c>
      <c r="E6" s="566">
        <v>509732</v>
      </c>
    </row>
    <row r="7" spans="1:18" x14ac:dyDescent="0.25">
      <c r="B7" s="445" t="s">
        <v>387</v>
      </c>
      <c r="C7" s="567">
        <v>12226</v>
      </c>
      <c r="D7" s="567">
        <v>11850</v>
      </c>
      <c r="E7" s="566">
        <v>11960</v>
      </c>
    </row>
    <row r="8" spans="1:18" x14ac:dyDescent="0.25">
      <c r="B8" s="445" t="s">
        <v>386</v>
      </c>
      <c r="C8" s="567">
        <v>16385</v>
      </c>
      <c r="D8" s="567">
        <v>16508</v>
      </c>
      <c r="E8" s="566">
        <v>16095.2</v>
      </c>
    </row>
    <row r="9" spans="1:18" ht="13" thickBot="1" x14ac:dyDescent="0.3">
      <c r="B9" s="260" t="s">
        <v>385</v>
      </c>
      <c r="C9" s="570">
        <v>23022</v>
      </c>
      <c r="D9" s="565">
        <v>23342</v>
      </c>
      <c r="E9" s="564">
        <v>23491.34</v>
      </c>
      <c r="F9" s="136"/>
    </row>
    <row r="10" spans="1:18" ht="15" customHeight="1" x14ac:dyDescent="0.3">
      <c r="B10" s="968" t="s">
        <v>390</v>
      </c>
      <c r="C10" s="969"/>
      <c r="D10" s="969"/>
      <c r="E10" s="970"/>
    </row>
    <row r="11" spans="1:18" x14ac:dyDescent="0.25">
      <c r="B11" s="569" t="s">
        <v>388</v>
      </c>
      <c r="C11" s="568">
        <v>104685</v>
      </c>
      <c r="D11" s="567">
        <v>110389</v>
      </c>
      <c r="E11" s="566">
        <v>113160</v>
      </c>
    </row>
    <row r="12" spans="1:18" ht="14.25" customHeight="1" x14ac:dyDescent="0.25">
      <c r="B12" s="438" t="s">
        <v>387</v>
      </c>
      <c r="C12" s="567">
        <v>3716</v>
      </c>
      <c r="D12" s="567">
        <v>4018</v>
      </c>
      <c r="E12" s="566">
        <v>4260</v>
      </c>
    </row>
    <row r="13" spans="1:18" x14ac:dyDescent="0.25">
      <c r="B13" s="438" t="s">
        <v>386</v>
      </c>
      <c r="C13" s="567">
        <v>24254</v>
      </c>
      <c r="D13" s="567">
        <v>25092</v>
      </c>
      <c r="E13" s="566">
        <v>25834.87</v>
      </c>
    </row>
    <row r="14" spans="1:18" ht="13" thickBot="1" x14ac:dyDescent="0.3">
      <c r="B14" s="571" t="s">
        <v>385</v>
      </c>
      <c r="C14" s="570">
        <v>35501</v>
      </c>
      <c r="D14" s="565">
        <v>36601</v>
      </c>
      <c r="E14" s="564">
        <v>37677.949999999997</v>
      </c>
    </row>
    <row r="15" spans="1:18" ht="15" customHeight="1" x14ac:dyDescent="0.3">
      <c r="B15" s="968" t="s">
        <v>389</v>
      </c>
      <c r="C15" s="969"/>
      <c r="D15" s="969"/>
      <c r="E15" s="970"/>
    </row>
    <row r="16" spans="1:18" x14ac:dyDescent="0.25">
      <c r="B16" s="569" t="s">
        <v>388</v>
      </c>
      <c r="C16" s="568">
        <v>635235</v>
      </c>
      <c r="D16" s="567">
        <v>618008</v>
      </c>
      <c r="E16" s="566">
        <v>622892</v>
      </c>
      <c r="F16" s="559"/>
      <c r="G16" s="559"/>
    </row>
    <row r="17" spans="2:9" x14ac:dyDescent="0.25">
      <c r="B17" s="438" t="s">
        <v>387</v>
      </c>
      <c r="C17" s="567">
        <v>15942</v>
      </c>
      <c r="D17" s="567">
        <v>15868</v>
      </c>
      <c r="E17" s="566">
        <v>16222</v>
      </c>
    </row>
    <row r="18" spans="2:9" x14ac:dyDescent="0.25">
      <c r="B18" s="438" t="s">
        <v>386</v>
      </c>
      <c r="C18" s="567">
        <v>17490</v>
      </c>
      <c r="D18" s="567">
        <v>17794</v>
      </c>
      <c r="E18" s="566">
        <v>17556.560000000001</v>
      </c>
    </row>
    <row r="19" spans="2:9" ht="13" thickBot="1" x14ac:dyDescent="0.3">
      <c r="B19" s="434" t="s">
        <v>385</v>
      </c>
      <c r="C19" s="565">
        <v>25078</v>
      </c>
      <c r="D19" s="565">
        <v>25709</v>
      </c>
      <c r="E19" s="564">
        <v>26074.97</v>
      </c>
    </row>
    <row r="20" spans="2:9" ht="14.25" customHeight="1" x14ac:dyDescent="0.3">
      <c r="B20" s="3" t="s">
        <v>673</v>
      </c>
    </row>
    <row r="21" spans="2:9" s="668" customFormat="1" x14ac:dyDescent="0.25">
      <c r="B21" s="668" t="s">
        <v>672</v>
      </c>
    </row>
    <row r="22" spans="2:9" ht="13" x14ac:dyDescent="0.3">
      <c r="B22" s="2"/>
    </row>
    <row r="23" spans="2:9" ht="14.25" customHeight="1" x14ac:dyDescent="0.25"/>
    <row r="24" spans="2:9" x14ac:dyDescent="0.25">
      <c r="B24" s="563"/>
      <c r="C24" s="70"/>
      <c r="D24" s="70"/>
      <c r="E24" s="70"/>
      <c r="G24" s="70"/>
      <c r="H24" s="70"/>
      <c r="I24" s="70"/>
    </row>
    <row r="25" spans="2:9" x14ac:dyDescent="0.25">
      <c r="C25" s="70"/>
      <c r="D25" s="70"/>
      <c r="E25" s="70"/>
      <c r="G25" s="70"/>
      <c r="H25" s="70"/>
      <c r="I25" s="70"/>
    </row>
    <row r="26" spans="2:9" x14ac:dyDescent="0.25">
      <c r="C26" s="70"/>
      <c r="D26" s="70"/>
      <c r="E26" s="70"/>
      <c r="G26" s="70"/>
      <c r="H26" s="70"/>
      <c r="I26" s="70"/>
    </row>
    <row r="27" spans="2:9" x14ac:dyDescent="0.25">
      <c r="C27" s="70"/>
      <c r="D27" s="70"/>
      <c r="E27" s="808"/>
      <c r="G27" s="70"/>
      <c r="H27" s="70"/>
      <c r="I27" s="70"/>
    </row>
    <row r="29" spans="2:9" x14ac:dyDescent="0.25">
      <c r="B29" s="563"/>
    </row>
    <row r="31" spans="2:9" x14ac:dyDescent="0.25">
      <c r="C31" s="70"/>
      <c r="D31" s="70"/>
      <c r="E31" s="70"/>
      <c r="G31" s="70"/>
      <c r="H31" s="70"/>
      <c r="I31" s="70"/>
    </row>
    <row r="32" spans="2:9" ht="14.25" customHeight="1" x14ac:dyDescent="0.25">
      <c r="C32" s="70"/>
      <c r="D32" s="70"/>
      <c r="E32" s="70"/>
      <c r="G32" s="70"/>
      <c r="H32" s="70"/>
      <c r="I32" s="70"/>
    </row>
    <row r="33" spans="2:9" x14ac:dyDescent="0.25">
      <c r="C33" s="70"/>
      <c r="D33" s="70"/>
      <c r="E33" s="70"/>
      <c r="G33" s="70"/>
      <c r="H33" s="70"/>
      <c r="I33" s="70"/>
    </row>
    <row r="34" spans="2:9" x14ac:dyDescent="0.25">
      <c r="B34" s="563"/>
      <c r="C34" s="70"/>
      <c r="D34" s="70"/>
      <c r="E34" s="70"/>
      <c r="G34" s="70"/>
      <c r="H34" s="70"/>
      <c r="I34" s="70"/>
    </row>
    <row r="39" spans="2:9" x14ac:dyDescent="0.25">
      <c r="C39" s="70"/>
      <c r="D39" s="70"/>
      <c r="E39" s="70"/>
      <c r="G39" s="70"/>
      <c r="H39" s="70"/>
      <c r="I39" s="70"/>
    </row>
    <row r="40" spans="2:9" ht="14.25" customHeight="1" x14ac:dyDescent="0.3">
      <c r="B40" s="2"/>
      <c r="C40" s="70"/>
      <c r="D40" s="70"/>
      <c r="E40" s="70"/>
      <c r="G40" s="70"/>
      <c r="H40" s="70"/>
      <c r="I40" s="70"/>
    </row>
    <row r="41" spans="2:9" x14ac:dyDescent="0.25">
      <c r="C41" s="70"/>
      <c r="D41" s="70"/>
      <c r="E41" s="70"/>
      <c r="G41" s="70"/>
      <c r="H41" s="70"/>
      <c r="I41" s="70"/>
    </row>
    <row r="42" spans="2:9" x14ac:dyDescent="0.25">
      <c r="C42" s="70"/>
      <c r="D42" s="70"/>
      <c r="E42" s="70"/>
      <c r="G42" s="70"/>
      <c r="H42" s="70"/>
      <c r="I42" s="70"/>
    </row>
  </sheetData>
  <mergeCells count="3">
    <mergeCell ref="B5:E5"/>
    <mergeCell ref="B10:E10"/>
    <mergeCell ref="B15:E15"/>
  </mergeCells>
  <hyperlinks>
    <hyperlink ref="A1" location="index!A1" display="index" xr:uid="{3554D682-A3C4-42CE-B794-A1D5BBA3F02F}"/>
  </hyperlinks>
  <pageMargins left="0.7" right="0.7" top="0.75" bottom="0.75" header="0.3" footer="0.3"/>
  <pageSetup paperSize="9" scale="41" orientation="landscape" r:id="rId1"/>
  <headerFooter>
    <oddHeader>&amp;C&amp;"Calibri"&amp;10&amp;K000000 [UNCLASSIFIED]&amp;1#_x000D_</oddHeader>
    <oddFooter>&amp;C_x000D_&amp;1#&amp;"Calibri"&amp;10&amp;K000000 [UNCLASSIFIED]</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2F026-530D-4758-AACD-C8D3BEFA01A4}">
  <dimension ref="A1:N57"/>
  <sheetViews>
    <sheetView zoomScaleNormal="100" workbookViewId="0"/>
  </sheetViews>
  <sheetFormatPr defaultColWidth="9.08984375" defaultRowHeight="12.5" x14ac:dyDescent="0.25"/>
  <cols>
    <col min="1" max="2" width="9.08984375" style="3"/>
    <col min="3" max="3" width="13.36328125" style="3" bestFit="1" customWidth="1"/>
    <col min="4" max="5" width="8.08984375" style="3" bestFit="1" customWidth="1"/>
    <col min="6" max="6" width="17.36328125" style="3" bestFit="1" customWidth="1"/>
    <col min="7" max="7" width="17" style="3" bestFit="1" customWidth="1"/>
    <col min="8" max="8" width="13.36328125" style="3" bestFit="1" customWidth="1"/>
    <col min="9" max="10" width="9.08984375" style="3"/>
    <col min="11" max="11" width="19.453125" style="38" bestFit="1" customWidth="1"/>
    <col min="12" max="12" width="17" style="38" bestFit="1" customWidth="1"/>
    <col min="13" max="15" width="9.08984375" style="3"/>
    <col min="16" max="16" width="7" style="3" bestFit="1" customWidth="1"/>
    <col min="17" max="17" width="26.36328125" style="3" bestFit="1" customWidth="1"/>
    <col min="18" max="18" width="23.36328125" style="3" bestFit="1" customWidth="1"/>
    <col min="19" max="19" width="26.36328125" style="3" bestFit="1" customWidth="1"/>
    <col min="20" max="20" width="23.36328125" style="3" bestFit="1" customWidth="1"/>
    <col min="21" max="21" width="8.08984375" style="3" bestFit="1" customWidth="1"/>
    <col min="22" max="16384" width="9.08984375" style="3"/>
  </cols>
  <sheetData>
    <row r="1" spans="1:12" ht="14.5" x14ac:dyDescent="0.35">
      <c r="A1" s="347" t="s">
        <v>136</v>
      </c>
    </row>
    <row r="2" spans="1:12" ht="13.5" thickBot="1" x14ac:dyDescent="0.35">
      <c r="A2" s="2"/>
      <c r="B2" s="2" t="s">
        <v>399</v>
      </c>
      <c r="C2" s="2"/>
      <c r="D2" s="2"/>
      <c r="E2" s="2"/>
    </row>
    <row r="3" spans="1:12" ht="15.75" customHeight="1" thickBot="1" x14ac:dyDescent="0.35">
      <c r="B3" s="593"/>
      <c r="C3" s="946" t="s">
        <v>398</v>
      </c>
      <c r="D3" s="947"/>
      <c r="E3" s="947"/>
      <c r="F3" s="947"/>
      <c r="G3" s="948"/>
      <c r="H3" s="946" t="s">
        <v>397</v>
      </c>
      <c r="I3" s="947"/>
      <c r="J3" s="947"/>
      <c r="K3" s="947"/>
      <c r="L3" s="948"/>
    </row>
    <row r="4" spans="1:12" ht="13" x14ac:dyDescent="0.3">
      <c r="A4" s="141"/>
      <c r="B4" s="592" t="s">
        <v>350</v>
      </c>
      <c r="C4" s="591" t="s">
        <v>395</v>
      </c>
      <c r="D4" s="590" t="s">
        <v>394</v>
      </c>
      <c r="E4" s="590" t="s">
        <v>393</v>
      </c>
      <c r="F4" s="590" t="s">
        <v>396</v>
      </c>
      <c r="G4" s="589" t="s">
        <v>391</v>
      </c>
      <c r="H4" s="590" t="s">
        <v>395</v>
      </c>
      <c r="I4" s="590" t="s">
        <v>394</v>
      </c>
      <c r="J4" s="590" t="s">
        <v>393</v>
      </c>
      <c r="K4" s="590" t="s">
        <v>392</v>
      </c>
      <c r="L4" s="589" t="s">
        <v>391</v>
      </c>
    </row>
    <row r="5" spans="1:12" x14ac:dyDescent="0.25">
      <c r="A5" s="141"/>
      <c r="B5" s="588">
        <v>2025</v>
      </c>
      <c r="C5" s="587">
        <v>622892</v>
      </c>
      <c r="D5" s="586">
        <v>509732</v>
      </c>
      <c r="E5" s="586">
        <v>113160</v>
      </c>
      <c r="F5" s="585">
        <v>4884</v>
      </c>
      <c r="G5" s="584">
        <v>7.9028103196075138E-3</v>
      </c>
      <c r="H5" s="586">
        <v>16222</v>
      </c>
      <c r="I5" s="586">
        <v>11960</v>
      </c>
      <c r="J5" s="586">
        <v>4260</v>
      </c>
      <c r="K5" s="585">
        <v>366</v>
      </c>
      <c r="L5" s="584">
        <v>2.3082744702320888E-2</v>
      </c>
    </row>
    <row r="6" spans="1:12" x14ac:dyDescent="0.25">
      <c r="A6" s="141"/>
      <c r="B6" s="588">
        <v>2024</v>
      </c>
      <c r="C6" s="587">
        <v>618008</v>
      </c>
      <c r="D6" s="586">
        <v>507619</v>
      </c>
      <c r="E6" s="586">
        <v>110389</v>
      </c>
      <c r="F6" s="585">
        <v>-17227</v>
      </c>
      <c r="G6" s="584">
        <v>-2.711909765677269E-2</v>
      </c>
      <c r="H6" s="586">
        <v>15856</v>
      </c>
      <c r="I6" s="586">
        <v>11838</v>
      </c>
      <c r="J6" s="586">
        <v>4018</v>
      </c>
      <c r="K6" s="585">
        <v>-86</v>
      </c>
      <c r="L6" s="584">
        <v>-5.3945552628277505E-3</v>
      </c>
    </row>
    <row r="7" spans="1:12" x14ac:dyDescent="0.25">
      <c r="A7" s="141"/>
      <c r="B7" s="588">
        <v>2023</v>
      </c>
      <c r="C7" s="587">
        <v>635235</v>
      </c>
      <c r="D7" s="586">
        <v>530550</v>
      </c>
      <c r="E7" s="586">
        <v>104685</v>
      </c>
      <c r="F7" s="585">
        <v>-23090</v>
      </c>
      <c r="G7" s="584">
        <v>-3.5073861694451827E-2</v>
      </c>
      <c r="H7" s="586">
        <v>15942</v>
      </c>
      <c r="I7" s="586">
        <v>12225.618475219999</v>
      </c>
      <c r="J7" s="586">
        <v>3716.3815247800003</v>
      </c>
      <c r="K7" s="585">
        <v>-187</v>
      </c>
      <c r="L7" s="584">
        <v>-1.1594023188046376E-2</v>
      </c>
    </row>
    <row r="8" spans="1:12" x14ac:dyDescent="0.25">
      <c r="A8" s="141"/>
      <c r="B8" s="588">
        <v>2022</v>
      </c>
      <c r="C8" s="587">
        <v>658325</v>
      </c>
      <c r="D8" s="586">
        <v>555606</v>
      </c>
      <c r="E8" s="586">
        <v>102719</v>
      </c>
      <c r="F8" s="585">
        <v>-21622</v>
      </c>
      <c r="G8" s="584">
        <v>-3.1799537316879109E-2</v>
      </c>
      <c r="H8" s="586">
        <v>16129</v>
      </c>
      <c r="I8" s="667">
        <v>12610</v>
      </c>
      <c r="J8" s="586">
        <v>3527</v>
      </c>
      <c r="K8" s="585">
        <v>-132</v>
      </c>
      <c r="L8" s="584">
        <v>-8.1175819445298576E-3</v>
      </c>
    </row>
    <row r="9" spans="1:12" x14ac:dyDescent="0.25">
      <c r="A9" s="141"/>
      <c r="B9" s="588">
        <v>2021</v>
      </c>
      <c r="C9" s="587">
        <v>679947</v>
      </c>
      <c r="D9" s="586">
        <v>575486</v>
      </c>
      <c r="E9" s="586">
        <v>104461</v>
      </c>
      <c r="F9" s="585">
        <v>-12539</v>
      </c>
      <c r="G9" s="584">
        <v>-1.8107225272424279E-2</v>
      </c>
      <c r="H9" s="586">
        <v>16261</v>
      </c>
      <c r="I9" s="586">
        <v>12835</v>
      </c>
      <c r="J9" s="586">
        <v>3425</v>
      </c>
      <c r="K9" s="585">
        <v>126</v>
      </c>
      <c r="L9" s="584">
        <v>7.8091106290672455E-3</v>
      </c>
    </row>
    <row r="10" spans="1:12" x14ac:dyDescent="0.25">
      <c r="A10" s="141"/>
      <c r="B10" s="588">
        <v>2020</v>
      </c>
      <c r="C10" s="587">
        <v>692486</v>
      </c>
      <c r="D10" s="586">
        <v>584212</v>
      </c>
      <c r="E10" s="586">
        <v>108274</v>
      </c>
      <c r="F10" s="585">
        <v>-16032</v>
      </c>
      <c r="G10" s="584">
        <v>-2.2627512639057865E-2</v>
      </c>
      <c r="H10" s="586">
        <v>16135</v>
      </c>
      <c r="I10" s="586">
        <v>12611</v>
      </c>
      <c r="J10" s="586">
        <v>3524</v>
      </c>
      <c r="K10" s="585">
        <v>101</v>
      </c>
      <c r="L10" s="584">
        <v>6.2991143819383809E-3</v>
      </c>
    </row>
    <row r="11" spans="1:12" x14ac:dyDescent="0.25">
      <c r="A11" s="141"/>
      <c r="B11" s="588">
        <v>2019</v>
      </c>
      <c r="C11" s="587">
        <v>708518</v>
      </c>
      <c r="D11" s="586">
        <v>599678</v>
      </c>
      <c r="E11" s="586">
        <v>108840</v>
      </c>
      <c r="F11" s="585">
        <v>-10669</v>
      </c>
      <c r="G11" s="584">
        <v>-1.483480652458957E-2</v>
      </c>
      <c r="H11" s="586">
        <v>16034</v>
      </c>
      <c r="I11" s="586">
        <v>12607</v>
      </c>
      <c r="J11" s="586">
        <v>3426</v>
      </c>
      <c r="K11" s="585">
        <v>165</v>
      </c>
      <c r="L11" s="584">
        <v>1.0397630600541937E-2</v>
      </c>
    </row>
    <row r="12" spans="1:12" x14ac:dyDescent="0.25">
      <c r="A12" s="141"/>
      <c r="B12" s="588">
        <v>2018</v>
      </c>
      <c r="C12" s="587">
        <v>719187</v>
      </c>
      <c r="D12" s="586">
        <v>610832</v>
      </c>
      <c r="E12" s="586">
        <v>108355</v>
      </c>
      <c r="F12" s="585">
        <v>-13786</v>
      </c>
      <c r="G12" s="584">
        <v>-1.8808332639810743E-2</v>
      </c>
      <c r="H12" s="586">
        <v>15869</v>
      </c>
      <c r="I12" s="586">
        <v>12550</v>
      </c>
      <c r="J12" s="586">
        <v>3318</v>
      </c>
      <c r="K12" s="585">
        <v>134</v>
      </c>
      <c r="L12" s="584">
        <v>8.5160470289164288E-3</v>
      </c>
    </row>
    <row r="13" spans="1:12" x14ac:dyDescent="0.25">
      <c r="A13" s="141"/>
      <c r="B13" s="588">
        <v>2017</v>
      </c>
      <c r="C13" s="587">
        <v>732973</v>
      </c>
      <c r="D13" s="586">
        <v>622479</v>
      </c>
      <c r="E13" s="586">
        <v>110494</v>
      </c>
      <c r="F13" s="585">
        <v>1219</v>
      </c>
      <c r="G13" s="584">
        <v>1.6658603847741181E-3</v>
      </c>
      <c r="H13" s="586">
        <v>15735</v>
      </c>
      <c r="I13" s="586">
        <v>12431</v>
      </c>
      <c r="J13" s="586">
        <v>3304</v>
      </c>
      <c r="K13" s="585">
        <v>395</v>
      </c>
      <c r="L13" s="584">
        <v>2.5749674054758802E-2</v>
      </c>
    </row>
    <row r="14" spans="1:12" x14ac:dyDescent="0.25">
      <c r="A14" s="141"/>
      <c r="B14" s="588">
        <v>2016</v>
      </c>
      <c r="C14" s="587">
        <v>731754</v>
      </c>
      <c r="D14" s="586">
        <v>621015</v>
      </c>
      <c r="E14" s="586">
        <v>110739</v>
      </c>
      <c r="F14" s="585">
        <v>3406</v>
      </c>
      <c r="G14" s="584">
        <v>4.6763360371690453E-3</v>
      </c>
      <c r="H14" s="586">
        <v>15340</v>
      </c>
      <c r="I14" s="586">
        <v>12094</v>
      </c>
      <c r="J14" s="586">
        <v>3246</v>
      </c>
      <c r="K14" s="585">
        <v>503</v>
      </c>
      <c r="L14" s="584">
        <v>3.3901732156096244E-2</v>
      </c>
    </row>
    <row r="15" spans="1:12" x14ac:dyDescent="0.25">
      <c r="A15" s="141"/>
      <c r="B15" s="588">
        <v>2015</v>
      </c>
      <c r="C15" s="587">
        <v>728348</v>
      </c>
      <c r="D15" s="586">
        <v>617754</v>
      </c>
      <c r="E15" s="586">
        <v>110594</v>
      </c>
      <c r="F15" s="585">
        <v>6911</v>
      </c>
      <c r="G15" s="584">
        <v>9.5794920415781283E-3</v>
      </c>
      <c r="H15" s="586">
        <v>14837</v>
      </c>
      <c r="I15" s="586">
        <v>11680</v>
      </c>
      <c r="J15" s="586">
        <v>3157</v>
      </c>
      <c r="K15" s="585">
        <v>602</v>
      </c>
      <c r="L15" s="584">
        <v>4.2290129961362839E-2</v>
      </c>
    </row>
    <row r="16" spans="1:12" x14ac:dyDescent="0.25">
      <c r="A16" s="141"/>
      <c r="B16" s="588">
        <v>2014</v>
      </c>
      <c r="C16" s="587">
        <v>721437</v>
      </c>
      <c r="D16" s="586">
        <v>611960</v>
      </c>
      <c r="E16" s="586">
        <v>109477</v>
      </c>
      <c r="F16" s="585">
        <v>10469</v>
      </c>
      <c r="G16" s="584">
        <v>1.4724994655174354E-2</v>
      </c>
      <c r="H16" s="586">
        <v>14235</v>
      </c>
      <c r="I16" s="586">
        <v>11199</v>
      </c>
      <c r="J16" s="586">
        <v>3036</v>
      </c>
      <c r="K16" s="585">
        <v>673</v>
      </c>
      <c r="L16" s="584">
        <v>4.9623949270019174E-2</v>
      </c>
    </row>
    <row r="17" spans="1:14" x14ac:dyDescent="0.25">
      <c r="A17" s="141"/>
      <c r="B17" s="588">
        <v>2013</v>
      </c>
      <c r="C17" s="587">
        <v>710968</v>
      </c>
      <c r="D17" s="586">
        <v>603965</v>
      </c>
      <c r="E17" s="586">
        <v>107003</v>
      </c>
      <c r="F17" s="585">
        <v>9736</v>
      </c>
      <c r="G17" s="584">
        <v>1.3884135350354805E-2</v>
      </c>
      <c r="H17" s="586">
        <v>13562</v>
      </c>
      <c r="I17" s="586">
        <v>10678</v>
      </c>
      <c r="J17" s="586">
        <v>2884</v>
      </c>
      <c r="K17" s="585">
        <v>593</v>
      </c>
      <c r="L17" s="584">
        <v>4.5724419770221299E-2</v>
      </c>
    </row>
    <row r="18" spans="1:14" x14ac:dyDescent="0.25">
      <c r="A18" s="141"/>
      <c r="B18" s="588">
        <v>2012</v>
      </c>
      <c r="C18" s="587">
        <v>701232</v>
      </c>
      <c r="D18" s="586">
        <v>600137</v>
      </c>
      <c r="E18" s="586">
        <v>101095</v>
      </c>
      <c r="F18" s="585">
        <v>80074</v>
      </c>
      <c r="G18" s="584">
        <v>0.12891084072007444</v>
      </c>
      <c r="H18" s="586">
        <v>12969</v>
      </c>
      <c r="I18" s="586">
        <v>10299</v>
      </c>
      <c r="J18" s="586">
        <v>2670</v>
      </c>
      <c r="K18" s="585">
        <v>899</v>
      </c>
      <c r="L18" s="584">
        <v>7.4482187241093623E-2</v>
      </c>
    </row>
    <row r="19" spans="1:14" x14ac:dyDescent="0.25">
      <c r="A19" s="141"/>
      <c r="B19" s="588">
        <v>2011</v>
      </c>
      <c r="C19" s="587">
        <v>621158</v>
      </c>
      <c r="D19" s="586">
        <v>529434</v>
      </c>
      <c r="E19" s="586">
        <v>91724</v>
      </c>
      <c r="F19" s="585">
        <v>33659</v>
      </c>
      <c r="G19" s="584">
        <v>5.7292012411936023E-2</v>
      </c>
      <c r="H19" s="586">
        <v>12070</v>
      </c>
      <c r="I19" s="586">
        <v>9450</v>
      </c>
      <c r="J19" s="586">
        <v>2620</v>
      </c>
      <c r="K19" s="585">
        <v>925</v>
      </c>
      <c r="L19" s="584">
        <v>8.2996859578286231E-2</v>
      </c>
      <c r="N19" s="583"/>
    </row>
    <row r="20" spans="1:14" ht="13" thickBot="1" x14ac:dyDescent="0.3">
      <c r="A20" s="141"/>
      <c r="B20" s="582">
        <v>2010</v>
      </c>
      <c r="C20" s="581">
        <v>587499</v>
      </c>
      <c r="D20" s="578">
        <v>502362</v>
      </c>
      <c r="E20" s="578">
        <v>85137</v>
      </c>
      <c r="F20" s="580"/>
      <c r="G20" s="579"/>
      <c r="H20" s="578">
        <v>11145</v>
      </c>
      <c r="I20" s="578">
        <v>8779</v>
      </c>
      <c r="J20" s="578">
        <v>2366</v>
      </c>
      <c r="K20" s="577"/>
      <c r="L20" s="576"/>
    </row>
    <row r="21" spans="1:14" ht="13" x14ac:dyDescent="0.3">
      <c r="B21" s="3" t="s">
        <v>673</v>
      </c>
      <c r="K21" s="575"/>
      <c r="L21" s="575"/>
    </row>
    <row r="22" spans="1:14" s="668" customFormat="1" x14ac:dyDescent="0.25">
      <c r="B22" s="668" t="s">
        <v>674</v>
      </c>
      <c r="C22" s="851"/>
      <c r="D22" s="851"/>
      <c r="E22" s="851"/>
      <c r="F22" s="851"/>
      <c r="K22" s="857"/>
      <c r="L22" s="857"/>
    </row>
    <row r="23" spans="1:14" ht="14.5" x14ac:dyDescent="0.25">
      <c r="K23" s="3"/>
      <c r="L23" s="3"/>
      <c r="N23" s="340"/>
    </row>
    <row r="24" spans="1:14" ht="14.5" x14ac:dyDescent="0.25">
      <c r="N24" s="340"/>
    </row>
    <row r="25" spans="1:14" x14ac:dyDescent="0.25">
      <c r="D25" s="583"/>
      <c r="I25" s="583"/>
    </row>
    <row r="26" spans="1:14" ht="14.5" x14ac:dyDescent="0.25">
      <c r="D26" s="583"/>
      <c r="I26" s="583"/>
      <c r="N26" s="340"/>
    </row>
    <row r="27" spans="1:14" x14ac:dyDescent="0.25">
      <c r="G27" s="38"/>
    </row>
    <row r="28" spans="1:14" x14ac:dyDescent="0.25">
      <c r="C28" s="70"/>
      <c r="D28" s="70"/>
      <c r="E28" s="70"/>
      <c r="F28" s="70"/>
      <c r="G28" s="38"/>
    </row>
    <row r="29" spans="1:14" x14ac:dyDescent="0.25">
      <c r="C29" s="70"/>
      <c r="D29" s="70"/>
      <c r="E29" s="70"/>
      <c r="F29" s="70"/>
      <c r="G29" s="38"/>
    </row>
    <row r="30" spans="1:14" x14ac:dyDescent="0.25">
      <c r="C30" s="70"/>
      <c r="D30" s="70"/>
      <c r="E30" s="70"/>
      <c r="F30" s="70"/>
      <c r="G30" s="38"/>
    </row>
    <row r="31" spans="1:14" x14ac:dyDescent="0.25">
      <c r="C31" s="70"/>
      <c r="D31" s="70"/>
      <c r="E31" s="70"/>
      <c r="F31" s="70"/>
      <c r="G31" s="38"/>
    </row>
    <row r="32" spans="1:14" x14ac:dyDescent="0.25">
      <c r="C32" s="70"/>
      <c r="D32" s="70"/>
      <c r="E32" s="70"/>
      <c r="F32" s="70"/>
      <c r="G32" s="38"/>
    </row>
    <row r="33" spans="3:12" x14ac:dyDescent="0.25">
      <c r="C33" s="70"/>
      <c r="D33" s="70"/>
      <c r="E33" s="70"/>
      <c r="F33" s="70"/>
      <c r="G33" s="38"/>
    </row>
    <row r="34" spans="3:12" x14ac:dyDescent="0.25">
      <c r="C34" s="70"/>
      <c r="D34" s="70"/>
      <c r="E34" s="70"/>
      <c r="F34" s="70"/>
      <c r="G34" s="38"/>
    </row>
    <row r="35" spans="3:12" x14ac:dyDescent="0.25">
      <c r="C35" s="70"/>
      <c r="D35" s="70"/>
      <c r="E35" s="70"/>
      <c r="F35" s="70"/>
      <c r="G35" s="38"/>
    </row>
    <row r="36" spans="3:12" x14ac:dyDescent="0.25">
      <c r="C36" s="70"/>
      <c r="D36" s="70"/>
      <c r="E36" s="70"/>
      <c r="F36" s="70"/>
      <c r="G36" s="38"/>
    </row>
    <row r="37" spans="3:12" x14ac:dyDescent="0.25">
      <c r="C37" s="70"/>
      <c r="D37" s="70"/>
      <c r="E37" s="70"/>
      <c r="F37" s="70"/>
      <c r="G37" s="38"/>
    </row>
    <row r="38" spans="3:12" x14ac:dyDescent="0.25">
      <c r="C38" s="70"/>
      <c r="D38" s="70"/>
      <c r="E38" s="70"/>
      <c r="F38" s="70"/>
      <c r="G38" s="38"/>
      <c r="H38" s="38"/>
    </row>
    <row r="39" spans="3:12" x14ac:dyDescent="0.25">
      <c r="K39" s="3"/>
      <c r="L39" s="3"/>
    </row>
    <row r="40" spans="3:12" x14ac:dyDescent="0.25">
      <c r="K40" s="3"/>
      <c r="L40" s="3"/>
    </row>
    <row r="41" spans="3:12" x14ac:dyDescent="0.25">
      <c r="K41" s="3"/>
      <c r="L41" s="3"/>
    </row>
    <row r="42" spans="3:12" x14ac:dyDescent="0.25">
      <c r="K42" s="3"/>
      <c r="L42" s="3"/>
    </row>
    <row r="43" spans="3:12" x14ac:dyDescent="0.25">
      <c r="K43" s="3"/>
      <c r="L43" s="3"/>
    </row>
    <row r="44" spans="3:12" x14ac:dyDescent="0.25">
      <c r="K44" s="3"/>
      <c r="L44" s="3"/>
    </row>
    <row r="45" spans="3:12" x14ac:dyDescent="0.25">
      <c r="K45" s="3"/>
      <c r="L45" s="3"/>
    </row>
    <row r="46" spans="3:12" x14ac:dyDescent="0.25">
      <c r="K46" s="3"/>
      <c r="L46" s="3"/>
    </row>
    <row r="47" spans="3:12" x14ac:dyDescent="0.25">
      <c r="K47" s="3"/>
      <c r="L47" s="3"/>
    </row>
    <row r="48" spans="3:12" x14ac:dyDescent="0.25">
      <c r="K48" s="3"/>
      <c r="L48" s="3"/>
    </row>
    <row r="49" s="3" customFormat="1" x14ac:dyDescent="0.25"/>
    <row r="50" s="3" customFormat="1" x14ac:dyDescent="0.25"/>
    <row r="51" s="3" customFormat="1" x14ac:dyDescent="0.25"/>
    <row r="52" s="3" customFormat="1" x14ac:dyDescent="0.25"/>
    <row r="53" s="3" customFormat="1" x14ac:dyDescent="0.25"/>
    <row r="54" s="3" customFormat="1" x14ac:dyDescent="0.25"/>
    <row r="55" s="3" customFormat="1" x14ac:dyDescent="0.25"/>
    <row r="56" s="3" customFormat="1" x14ac:dyDescent="0.25"/>
    <row r="57" s="3" customFormat="1" x14ac:dyDescent="0.25"/>
  </sheetData>
  <sortState xmlns:xlrd2="http://schemas.microsoft.com/office/spreadsheetml/2017/richdata2" ref="A28:F38">
    <sortCondition ref="A28:A38"/>
  </sortState>
  <mergeCells count="2">
    <mergeCell ref="C3:G3"/>
    <mergeCell ref="H3:L3"/>
  </mergeCells>
  <hyperlinks>
    <hyperlink ref="A1" location="index!A1" display="index" xr:uid="{D64FD6AF-3F96-4D02-985E-32EF4AC8E303}"/>
  </hyperlinks>
  <pageMargins left="0.7" right="0.7" top="0.75" bottom="0.75" header="0.3" footer="0.3"/>
  <pageSetup paperSize="8" orientation="landscape" r:id="rId1"/>
  <headerFooter>
    <oddHeader>&amp;C&amp;"Calibri"&amp;10&amp;K000000 [UNCLASSIFIED]&amp;1#_x000D_</oddHeader>
    <oddFooter>&amp;C_x000D_&amp;1#&amp;"Calibri"&amp;10&amp;K000000 [UNCLASSIFIED]</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3651A-8A68-405B-BB33-55D8BF0AF421}">
  <dimension ref="A1:Y56"/>
  <sheetViews>
    <sheetView zoomScaleNormal="100" workbookViewId="0"/>
  </sheetViews>
  <sheetFormatPr defaultColWidth="12.90625" defaultRowHeight="12.5" x14ac:dyDescent="0.25"/>
  <cols>
    <col min="1" max="1" width="8.54296875" style="3" customWidth="1"/>
    <col min="2" max="2" width="14.08984375" style="3" customWidth="1"/>
    <col min="3" max="3" width="13.453125" style="3" bestFit="1" customWidth="1"/>
    <col min="4" max="16384" width="12.90625" style="3"/>
  </cols>
  <sheetData>
    <row r="1" spans="1:25" ht="13" x14ac:dyDescent="0.3">
      <c r="A1" s="153" t="s">
        <v>141</v>
      </c>
    </row>
    <row r="2" spans="1:25" ht="14.5" x14ac:dyDescent="0.35">
      <c r="A2" s="347" t="s">
        <v>136</v>
      </c>
      <c r="B2" s="2" t="s">
        <v>347</v>
      </c>
      <c r="C2" s="2"/>
    </row>
    <row r="3" spans="1:25" ht="13" thickBot="1" x14ac:dyDescent="0.3"/>
    <row r="4" spans="1:25" ht="39" x14ac:dyDescent="0.3">
      <c r="B4" s="429" t="s">
        <v>344</v>
      </c>
      <c r="C4" s="505" t="s">
        <v>346</v>
      </c>
      <c r="E4" s="163" t="s">
        <v>344</v>
      </c>
      <c r="F4" s="505" t="s">
        <v>345</v>
      </c>
      <c r="H4" s="512" t="s">
        <v>344</v>
      </c>
      <c r="I4" s="511" t="s">
        <v>343</v>
      </c>
    </row>
    <row r="5" spans="1:25" x14ac:dyDescent="0.25">
      <c r="B5" s="783" t="s">
        <v>309</v>
      </c>
      <c r="C5" s="144">
        <v>701</v>
      </c>
      <c r="E5" s="784" t="s">
        <v>309</v>
      </c>
      <c r="F5" s="144">
        <v>701</v>
      </c>
      <c r="H5" s="784"/>
      <c r="I5" s="144"/>
      <c r="V5" s="3" t="b">
        <f>SUM(F5:F53)=F54</f>
        <v>1</v>
      </c>
      <c r="Y5" s="3" t="b">
        <f>SUM(I5:I53)=I54</f>
        <v>1</v>
      </c>
    </row>
    <row r="6" spans="1:25" x14ac:dyDescent="0.25">
      <c r="B6" s="445">
        <v>18</v>
      </c>
      <c r="C6" s="144">
        <v>7563</v>
      </c>
      <c r="E6" s="510">
        <v>18</v>
      </c>
      <c r="F6" s="144">
        <v>7559</v>
      </c>
      <c r="H6" s="510"/>
      <c r="I6" s="144"/>
    </row>
    <row r="7" spans="1:25" x14ac:dyDescent="0.25">
      <c r="B7" s="445">
        <v>19</v>
      </c>
      <c r="C7" s="144">
        <v>20086</v>
      </c>
      <c r="E7" s="510">
        <v>19</v>
      </c>
      <c r="F7" s="144">
        <v>20055</v>
      </c>
      <c r="H7" s="510" t="s">
        <v>611</v>
      </c>
      <c r="I7" s="144">
        <v>35</v>
      </c>
    </row>
    <row r="8" spans="1:25" x14ac:dyDescent="0.25">
      <c r="B8" s="445">
        <v>20</v>
      </c>
      <c r="C8" s="144">
        <v>20720</v>
      </c>
      <c r="E8" s="510">
        <v>20</v>
      </c>
      <c r="F8" s="144">
        <v>20619</v>
      </c>
      <c r="H8" s="510">
        <v>20</v>
      </c>
      <c r="I8" s="144">
        <v>101</v>
      </c>
    </row>
    <row r="9" spans="1:25" x14ac:dyDescent="0.25">
      <c r="B9" s="445">
        <v>21</v>
      </c>
      <c r="C9" s="144">
        <v>22171</v>
      </c>
      <c r="E9" s="510">
        <v>21</v>
      </c>
      <c r="F9" s="144">
        <v>21953</v>
      </c>
      <c r="H9" s="510">
        <v>21</v>
      </c>
      <c r="I9" s="144">
        <v>218</v>
      </c>
    </row>
    <row r="10" spans="1:25" x14ac:dyDescent="0.25">
      <c r="B10" s="445">
        <v>22</v>
      </c>
      <c r="C10" s="144">
        <v>22610</v>
      </c>
      <c r="E10" s="510">
        <v>22</v>
      </c>
      <c r="F10" s="144">
        <v>22084</v>
      </c>
      <c r="H10" s="510">
        <v>22</v>
      </c>
      <c r="I10" s="144">
        <v>526</v>
      </c>
    </row>
    <row r="11" spans="1:25" x14ac:dyDescent="0.25">
      <c r="B11" s="445">
        <v>23</v>
      </c>
      <c r="C11" s="144">
        <v>22626</v>
      </c>
      <c r="E11" s="510">
        <v>23</v>
      </c>
      <c r="F11" s="144">
        <v>21603</v>
      </c>
      <c r="H11" s="510">
        <v>23</v>
      </c>
      <c r="I11" s="144">
        <v>1023</v>
      </c>
    </row>
    <row r="12" spans="1:25" x14ac:dyDescent="0.25">
      <c r="B12" s="445">
        <v>24</v>
      </c>
      <c r="C12" s="144">
        <v>23466</v>
      </c>
      <c r="E12" s="510">
        <v>24</v>
      </c>
      <c r="F12" s="144">
        <v>21755</v>
      </c>
      <c r="H12" s="510">
        <v>24</v>
      </c>
      <c r="I12" s="144">
        <v>1711</v>
      </c>
    </row>
    <row r="13" spans="1:25" x14ac:dyDescent="0.25">
      <c r="B13" s="445">
        <v>25</v>
      </c>
      <c r="C13" s="144">
        <v>24236</v>
      </c>
      <c r="E13" s="510">
        <v>25</v>
      </c>
      <c r="F13" s="144">
        <v>21856</v>
      </c>
      <c r="H13" s="510">
        <v>25</v>
      </c>
      <c r="I13" s="144">
        <v>2380</v>
      </c>
    </row>
    <row r="14" spans="1:25" x14ac:dyDescent="0.25">
      <c r="B14" s="445">
        <v>26</v>
      </c>
      <c r="C14" s="144">
        <v>24211</v>
      </c>
      <c r="E14" s="510">
        <v>26</v>
      </c>
      <c r="F14" s="144">
        <v>21227</v>
      </c>
      <c r="H14" s="510">
        <v>26</v>
      </c>
      <c r="I14" s="144">
        <v>2984</v>
      </c>
    </row>
    <row r="15" spans="1:25" x14ac:dyDescent="0.25">
      <c r="B15" s="445">
        <v>27</v>
      </c>
      <c r="C15" s="144">
        <v>24612</v>
      </c>
      <c r="E15" s="510">
        <v>27</v>
      </c>
      <c r="F15" s="144">
        <v>20820</v>
      </c>
      <c r="H15" s="510">
        <v>27</v>
      </c>
      <c r="I15" s="144">
        <v>3792</v>
      </c>
    </row>
    <row r="16" spans="1:25" x14ac:dyDescent="0.25">
      <c r="B16" s="445">
        <v>28</v>
      </c>
      <c r="C16" s="144">
        <v>23968</v>
      </c>
      <c r="E16" s="510">
        <v>28</v>
      </c>
      <c r="F16" s="144">
        <v>19910</v>
      </c>
      <c r="H16" s="510">
        <v>28</v>
      </c>
      <c r="I16" s="144">
        <v>4058</v>
      </c>
    </row>
    <row r="17" spans="2:9" x14ac:dyDescent="0.25">
      <c r="B17" s="445">
        <v>29</v>
      </c>
      <c r="C17" s="144">
        <v>22302</v>
      </c>
      <c r="E17" s="510">
        <v>29</v>
      </c>
      <c r="F17" s="144">
        <v>18269</v>
      </c>
      <c r="H17" s="510">
        <v>29</v>
      </c>
      <c r="I17" s="144">
        <v>4033</v>
      </c>
    </row>
    <row r="18" spans="2:9" x14ac:dyDescent="0.25">
      <c r="B18" s="445">
        <v>30</v>
      </c>
      <c r="C18" s="144">
        <v>21139</v>
      </c>
      <c r="E18" s="510">
        <v>30</v>
      </c>
      <c r="F18" s="144">
        <v>17269</v>
      </c>
      <c r="H18" s="510">
        <v>30</v>
      </c>
      <c r="I18" s="144">
        <v>3870</v>
      </c>
    </row>
    <row r="19" spans="2:9" x14ac:dyDescent="0.25">
      <c r="B19" s="445">
        <v>31</v>
      </c>
      <c r="C19" s="144">
        <v>19789</v>
      </c>
      <c r="E19" s="510">
        <v>31</v>
      </c>
      <c r="F19" s="144">
        <v>16057</v>
      </c>
      <c r="H19" s="510">
        <v>31</v>
      </c>
      <c r="I19" s="144">
        <v>3732</v>
      </c>
    </row>
    <row r="20" spans="2:9" x14ac:dyDescent="0.25">
      <c r="B20" s="445">
        <v>32</v>
      </c>
      <c r="C20" s="144">
        <v>19298</v>
      </c>
      <c r="E20" s="510">
        <v>32</v>
      </c>
      <c r="F20" s="144">
        <v>15557</v>
      </c>
      <c r="H20" s="510">
        <v>32</v>
      </c>
      <c r="I20" s="144">
        <v>3741</v>
      </c>
    </row>
    <row r="21" spans="2:9" x14ac:dyDescent="0.25">
      <c r="B21" s="445">
        <v>33</v>
      </c>
      <c r="C21" s="144">
        <v>18061</v>
      </c>
      <c r="E21" s="510">
        <v>33</v>
      </c>
      <c r="F21" s="144">
        <v>14404</v>
      </c>
      <c r="H21" s="510">
        <v>33</v>
      </c>
      <c r="I21" s="144">
        <v>3657</v>
      </c>
    </row>
    <row r="22" spans="2:9" x14ac:dyDescent="0.25">
      <c r="B22" s="445">
        <v>34</v>
      </c>
      <c r="C22" s="144">
        <v>17616</v>
      </c>
      <c r="E22" s="510">
        <v>34</v>
      </c>
      <c r="F22" s="144">
        <v>13954</v>
      </c>
      <c r="H22" s="510">
        <v>34</v>
      </c>
      <c r="I22" s="144">
        <v>3662</v>
      </c>
    </row>
    <row r="23" spans="2:9" x14ac:dyDescent="0.25">
      <c r="B23" s="445">
        <v>35</v>
      </c>
      <c r="C23" s="144">
        <v>16870</v>
      </c>
      <c r="E23" s="510">
        <v>35</v>
      </c>
      <c r="F23" s="144">
        <v>13098</v>
      </c>
      <c r="H23" s="510">
        <v>35</v>
      </c>
      <c r="I23" s="144">
        <v>3772</v>
      </c>
    </row>
    <row r="24" spans="2:9" x14ac:dyDescent="0.25">
      <c r="B24" s="445">
        <v>36</v>
      </c>
      <c r="C24" s="144">
        <v>15531</v>
      </c>
      <c r="E24" s="510">
        <v>36</v>
      </c>
      <c r="F24" s="144">
        <v>12054</v>
      </c>
      <c r="H24" s="510">
        <v>36</v>
      </c>
      <c r="I24" s="144">
        <v>3477</v>
      </c>
    </row>
    <row r="25" spans="2:9" x14ac:dyDescent="0.25">
      <c r="B25" s="445">
        <v>37</v>
      </c>
      <c r="C25" s="144">
        <v>14641</v>
      </c>
      <c r="E25" s="510">
        <v>37</v>
      </c>
      <c r="F25" s="144">
        <v>11197</v>
      </c>
      <c r="H25" s="510">
        <v>37</v>
      </c>
      <c r="I25" s="144">
        <v>3444</v>
      </c>
    </row>
    <row r="26" spans="2:9" x14ac:dyDescent="0.25">
      <c r="B26" s="445">
        <v>38</v>
      </c>
      <c r="C26" s="144">
        <v>13482</v>
      </c>
      <c r="E26" s="510">
        <v>38</v>
      </c>
      <c r="F26" s="144">
        <v>10307</v>
      </c>
      <c r="H26" s="510">
        <v>38</v>
      </c>
      <c r="I26" s="144">
        <v>3175</v>
      </c>
    </row>
    <row r="27" spans="2:9" x14ac:dyDescent="0.25">
      <c r="B27" s="445">
        <v>39</v>
      </c>
      <c r="C27" s="144">
        <v>12529</v>
      </c>
      <c r="E27" s="510">
        <v>39</v>
      </c>
      <c r="F27" s="144">
        <v>9462</v>
      </c>
      <c r="H27" s="510">
        <v>39</v>
      </c>
      <c r="I27" s="144">
        <v>3067</v>
      </c>
    </row>
    <row r="28" spans="2:9" x14ac:dyDescent="0.25">
      <c r="B28" s="445">
        <v>40</v>
      </c>
      <c r="C28" s="144">
        <v>11712</v>
      </c>
      <c r="E28" s="510">
        <v>40</v>
      </c>
      <c r="F28" s="144">
        <v>8759</v>
      </c>
      <c r="H28" s="510">
        <v>40</v>
      </c>
      <c r="I28" s="144">
        <v>2953</v>
      </c>
    </row>
    <row r="29" spans="2:9" x14ac:dyDescent="0.25">
      <c r="B29" s="445">
        <v>41</v>
      </c>
      <c r="C29" s="144">
        <v>11546</v>
      </c>
      <c r="E29" s="510">
        <v>41</v>
      </c>
      <c r="F29" s="144">
        <v>8449</v>
      </c>
      <c r="H29" s="510">
        <v>41</v>
      </c>
      <c r="I29" s="144">
        <v>3097</v>
      </c>
    </row>
    <row r="30" spans="2:9" x14ac:dyDescent="0.25">
      <c r="B30" s="445">
        <v>42</v>
      </c>
      <c r="C30" s="144">
        <v>11095</v>
      </c>
      <c r="E30" s="510">
        <v>42</v>
      </c>
      <c r="F30" s="144">
        <v>7952</v>
      </c>
      <c r="H30" s="510">
        <v>42</v>
      </c>
      <c r="I30" s="144">
        <v>3143</v>
      </c>
    </row>
    <row r="31" spans="2:9" x14ac:dyDescent="0.25">
      <c r="B31" s="445">
        <v>43</v>
      </c>
      <c r="C31" s="144">
        <v>10727</v>
      </c>
      <c r="E31" s="510">
        <v>43</v>
      </c>
      <c r="F31" s="144">
        <v>7558</v>
      </c>
      <c r="H31" s="510">
        <v>43</v>
      </c>
      <c r="I31" s="144">
        <v>3169</v>
      </c>
    </row>
    <row r="32" spans="2:9" x14ac:dyDescent="0.25">
      <c r="B32" s="445">
        <v>44</v>
      </c>
      <c r="C32" s="144">
        <v>10326</v>
      </c>
      <c r="E32" s="510">
        <v>44</v>
      </c>
      <c r="F32" s="144">
        <v>7195</v>
      </c>
      <c r="H32" s="510">
        <v>44</v>
      </c>
      <c r="I32" s="144">
        <v>3131</v>
      </c>
    </row>
    <row r="33" spans="2:9" x14ac:dyDescent="0.25">
      <c r="B33" s="445">
        <v>45</v>
      </c>
      <c r="C33" s="144">
        <v>9708</v>
      </c>
      <c r="E33" s="510">
        <v>45</v>
      </c>
      <c r="F33" s="144">
        <v>6688</v>
      </c>
      <c r="H33" s="510">
        <v>45</v>
      </c>
      <c r="I33" s="144">
        <v>3020</v>
      </c>
    </row>
    <row r="34" spans="2:9" x14ac:dyDescent="0.25">
      <c r="B34" s="445">
        <v>46</v>
      </c>
      <c r="C34" s="144">
        <v>9657</v>
      </c>
      <c r="E34" s="510">
        <v>46</v>
      </c>
      <c r="F34" s="144">
        <v>6570</v>
      </c>
      <c r="H34" s="510">
        <v>46</v>
      </c>
      <c r="I34" s="144">
        <v>3087</v>
      </c>
    </row>
    <row r="35" spans="2:9" x14ac:dyDescent="0.25">
      <c r="B35" s="445">
        <v>47</v>
      </c>
      <c r="C35" s="144">
        <v>9264</v>
      </c>
      <c r="E35" s="510">
        <v>47</v>
      </c>
      <c r="F35" s="144">
        <v>6217</v>
      </c>
      <c r="H35" s="510">
        <v>47</v>
      </c>
      <c r="I35" s="144">
        <v>3047</v>
      </c>
    </row>
    <row r="36" spans="2:9" x14ac:dyDescent="0.25">
      <c r="B36" s="445">
        <v>48</v>
      </c>
      <c r="C36" s="144">
        <v>8762</v>
      </c>
      <c r="E36" s="510">
        <v>48</v>
      </c>
      <c r="F36" s="144">
        <v>5873</v>
      </c>
      <c r="H36" s="510">
        <v>48</v>
      </c>
      <c r="I36" s="144">
        <v>2889</v>
      </c>
    </row>
    <row r="37" spans="2:9" x14ac:dyDescent="0.25">
      <c r="B37" s="445">
        <v>49</v>
      </c>
      <c r="C37" s="144">
        <v>8151</v>
      </c>
      <c r="E37" s="510">
        <v>49</v>
      </c>
      <c r="F37" s="144">
        <v>5426</v>
      </c>
      <c r="H37" s="510">
        <v>49</v>
      </c>
      <c r="I37" s="144">
        <v>2725</v>
      </c>
    </row>
    <row r="38" spans="2:9" x14ac:dyDescent="0.25">
      <c r="B38" s="445">
        <v>50</v>
      </c>
      <c r="C38" s="144">
        <v>7781</v>
      </c>
      <c r="E38" s="510">
        <v>50</v>
      </c>
      <c r="F38" s="144">
        <v>5120</v>
      </c>
      <c r="H38" s="510">
        <v>50</v>
      </c>
      <c r="I38" s="144">
        <v>2661</v>
      </c>
    </row>
    <row r="39" spans="2:9" x14ac:dyDescent="0.25">
      <c r="B39" s="445">
        <v>51</v>
      </c>
      <c r="C39" s="144">
        <v>7330</v>
      </c>
      <c r="E39" s="510">
        <v>51</v>
      </c>
      <c r="F39" s="144">
        <v>4877</v>
      </c>
      <c r="H39" s="510">
        <v>51</v>
      </c>
      <c r="I39" s="144">
        <v>2453</v>
      </c>
    </row>
    <row r="40" spans="2:9" x14ac:dyDescent="0.25">
      <c r="B40" s="445">
        <v>52</v>
      </c>
      <c r="C40" s="144">
        <v>6655</v>
      </c>
      <c r="E40" s="510">
        <v>52</v>
      </c>
      <c r="F40" s="144">
        <v>4551</v>
      </c>
      <c r="H40" s="510">
        <v>52</v>
      </c>
      <c r="I40" s="144">
        <v>2104</v>
      </c>
    </row>
    <row r="41" spans="2:9" x14ac:dyDescent="0.25">
      <c r="B41" s="445">
        <v>53</v>
      </c>
      <c r="C41" s="144">
        <v>6169</v>
      </c>
      <c r="E41" s="510">
        <v>53</v>
      </c>
      <c r="F41" s="144">
        <v>4327</v>
      </c>
      <c r="H41" s="510">
        <v>53</v>
      </c>
      <c r="I41" s="144">
        <v>1842</v>
      </c>
    </row>
    <row r="42" spans="2:9" x14ac:dyDescent="0.25">
      <c r="B42" s="445">
        <v>54</v>
      </c>
      <c r="C42" s="144">
        <v>5517</v>
      </c>
      <c r="E42" s="510">
        <v>54</v>
      </c>
      <c r="F42" s="144">
        <v>3933</v>
      </c>
      <c r="H42" s="510">
        <v>54</v>
      </c>
      <c r="I42" s="144">
        <v>1584</v>
      </c>
    </row>
    <row r="43" spans="2:9" x14ac:dyDescent="0.25">
      <c r="B43" s="445">
        <v>55</v>
      </c>
      <c r="C43" s="144">
        <v>5008</v>
      </c>
      <c r="E43" s="510">
        <v>55</v>
      </c>
      <c r="F43" s="144">
        <v>3611</v>
      </c>
      <c r="H43" s="510">
        <v>55</v>
      </c>
      <c r="I43" s="144">
        <v>1397</v>
      </c>
    </row>
    <row r="44" spans="2:9" x14ac:dyDescent="0.25">
      <c r="B44" s="445">
        <v>56</v>
      </c>
      <c r="C44" s="144">
        <v>4606</v>
      </c>
      <c r="E44" s="510">
        <v>56</v>
      </c>
      <c r="F44" s="144">
        <v>3333</v>
      </c>
      <c r="H44" s="510">
        <v>56</v>
      </c>
      <c r="I44" s="144">
        <v>1273</v>
      </c>
    </row>
    <row r="45" spans="2:9" x14ac:dyDescent="0.25">
      <c r="B45" s="445">
        <v>57</v>
      </c>
      <c r="C45" s="144">
        <v>4297</v>
      </c>
      <c r="E45" s="510">
        <v>57</v>
      </c>
      <c r="F45" s="144">
        <v>3095</v>
      </c>
      <c r="H45" s="510">
        <v>57</v>
      </c>
      <c r="I45" s="144">
        <v>1202</v>
      </c>
    </row>
    <row r="46" spans="2:9" x14ac:dyDescent="0.25">
      <c r="B46" s="445">
        <v>58</v>
      </c>
      <c r="C46" s="144">
        <v>3992</v>
      </c>
      <c r="E46" s="510">
        <v>58</v>
      </c>
      <c r="F46" s="144">
        <v>2900</v>
      </c>
      <c r="H46" s="510">
        <v>58</v>
      </c>
      <c r="I46" s="144">
        <v>1092</v>
      </c>
    </row>
    <row r="47" spans="2:9" x14ac:dyDescent="0.25">
      <c r="B47" s="445">
        <v>59</v>
      </c>
      <c r="C47" s="144">
        <v>3567</v>
      </c>
      <c r="E47" s="510">
        <v>59</v>
      </c>
      <c r="F47" s="144">
        <v>2663</v>
      </c>
      <c r="H47" s="510">
        <v>59</v>
      </c>
      <c r="I47" s="144">
        <v>904</v>
      </c>
    </row>
    <row r="48" spans="2:9" x14ac:dyDescent="0.25">
      <c r="B48" s="445">
        <v>60</v>
      </c>
      <c r="C48" s="144">
        <v>3474</v>
      </c>
      <c r="E48" s="510">
        <v>60</v>
      </c>
      <c r="F48" s="144">
        <v>2507</v>
      </c>
      <c r="H48" s="510">
        <v>60</v>
      </c>
      <c r="I48" s="144">
        <v>967</v>
      </c>
    </row>
    <row r="49" spans="2:9" x14ac:dyDescent="0.25">
      <c r="B49" s="445">
        <v>61</v>
      </c>
      <c r="C49" s="144">
        <v>3120</v>
      </c>
      <c r="E49" s="510">
        <v>61</v>
      </c>
      <c r="F49" s="144">
        <v>2300</v>
      </c>
      <c r="H49" s="510">
        <v>61</v>
      </c>
      <c r="I49" s="144">
        <v>820</v>
      </c>
    </row>
    <row r="50" spans="2:9" x14ac:dyDescent="0.25">
      <c r="B50" s="445">
        <v>62</v>
      </c>
      <c r="C50" s="144">
        <v>3177</v>
      </c>
      <c r="E50" s="510">
        <v>62</v>
      </c>
      <c r="F50" s="144">
        <v>2360</v>
      </c>
      <c r="H50" s="510">
        <v>62</v>
      </c>
      <c r="I50" s="144">
        <v>817</v>
      </c>
    </row>
    <row r="51" spans="2:9" x14ac:dyDescent="0.25">
      <c r="B51" s="445">
        <v>63</v>
      </c>
      <c r="C51" s="144">
        <v>3026</v>
      </c>
      <c r="E51" s="510">
        <v>63</v>
      </c>
      <c r="F51" s="144">
        <v>2276</v>
      </c>
      <c r="H51" s="510">
        <v>63</v>
      </c>
      <c r="I51" s="144">
        <v>750</v>
      </c>
    </row>
    <row r="52" spans="2:9" x14ac:dyDescent="0.25">
      <c r="B52" s="445">
        <v>64</v>
      </c>
      <c r="C52" s="144">
        <v>2611</v>
      </c>
      <c r="E52" s="510">
        <v>64</v>
      </c>
      <c r="F52" s="144">
        <v>1969</v>
      </c>
      <c r="H52" s="510">
        <v>64</v>
      </c>
      <c r="I52" s="144">
        <v>642</v>
      </c>
    </row>
    <row r="53" spans="2:9" x14ac:dyDescent="0.25">
      <c r="B53" s="445" t="s">
        <v>342</v>
      </c>
      <c r="C53" s="144">
        <v>23386</v>
      </c>
      <c r="E53" s="510" t="s">
        <v>342</v>
      </c>
      <c r="F53" s="144">
        <v>17453</v>
      </c>
      <c r="H53" s="510" t="s">
        <v>342</v>
      </c>
      <c r="I53" s="144">
        <v>5933</v>
      </c>
    </row>
    <row r="54" spans="2:9" ht="13.5" thickBot="1" x14ac:dyDescent="0.35">
      <c r="B54" s="444" t="s">
        <v>53</v>
      </c>
      <c r="C54" s="508">
        <v>622892</v>
      </c>
      <c r="E54" s="509" t="s">
        <v>53</v>
      </c>
      <c r="F54" s="508">
        <v>509732</v>
      </c>
      <c r="H54" s="509" t="s">
        <v>53</v>
      </c>
      <c r="I54" s="508">
        <v>113160</v>
      </c>
    </row>
    <row r="55" spans="2:9" ht="13" x14ac:dyDescent="0.3">
      <c r="B55" s="3" t="s">
        <v>673</v>
      </c>
    </row>
    <row r="56" spans="2:9" s="668" customFormat="1" x14ac:dyDescent="0.25">
      <c r="B56" s="102" t="s">
        <v>675</v>
      </c>
      <c r="C56" s="851"/>
      <c r="D56" s="851"/>
      <c r="E56" s="851"/>
      <c r="F56" s="851"/>
      <c r="G56" s="851"/>
      <c r="H56" s="851"/>
      <c r="I56" s="851"/>
    </row>
  </sheetData>
  <hyperlinks>
    <hyperlink ref="A2" location="index!A1" display="index" xr:uid="{B6467446-FE52-4949-AF70-B3E94C17C3CD}"/>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B86AE-D9BA-4D18-94C0-B1C11C2798AC}">
  <dimension ref="A1:J29"/>
  <sheetViews>
    <sheetView workbookViewId="0"/>
  </sheetViews>
  <sheetFormatPr defaultColWidth="9.08984375" defaultRowHeight="12.5" x14ac:dyDescent="0.25"/>
  <cols>
    <col min="1" max="2" width="9.08984375" style="3"/>
    <col min="3" max="3" width="11.54296875" style="3" customWidth="1"/>
    <col min="4" max="4" width="12.54296875" style="3" customWidth="1"/>
    <col min="5" max="5" width="9.08984375" style="3"/>
    <col min="6" max="6" width="15.08984375" style="3" bestFit="1" customWidth="1"/>
    <col min="7" max="7" width="25.54296875" style="3" bestFit="1" customWidth="1"/>
    <col min="8" max="8" width="15.08984375" style="3" bestFit="1" customWidth="1"/>
    <col min="9" max="10" width="9.08984375" style="3"/>
    <col min="11" max="11" width="13.453125" style="3" bestFit="1" customWidth="1"/>
    <col min="12" max="16384" width="9.08984375" style="3"/>
  </cols>
  <sheetData>
    <row r="1" spans="1:10" ht="13" x14ac:dyDescent="0.3">
      <c r="A1" s="153" t="s">
        <v>141</v>
      </c>
    </row>
    <row r="2" spans="1:10" ht="14.5" x14ac:dyDescent="0.35">
      <c r="A2" s="347" t="s">
        <v>136</v>
      </c>
      <c r="B2" s="2" t="s">
        <v>612</v>
      </c>
      <c r="C2" s="2"/>
      <c r="D2" s="2"/>
    </row>
    <row r="3" spans="1:10" ht="13" thickBot="1" x14ac:dyDescent="0.3"/>
    <row r="4" spans="1:10" ht="13" x14ac:dyDescent="0.3">
      <c r="B4" s="429" t="s">
        <v>350</v>
      </c>
      <c r="C4" s="430" t="s">
        <v>349</v>
      </c>
      <c r="D4" s="431" t="s">
        <v>348</v>
      </c>
    </row>
    <row r="5" spans="1:10" x14ac:dyDescent="0.25">
      <c r="B5" s="445">
        <v>2025</v>
      </c>
      <c r="C5" s="502">
        <v>26074.97</v>
      </c>
      <c r="D5" s="501">
        <v>17556.560000000001</v>
      </c>
    </row>
    <row r="6" spans="1:10" x14ac:dyDescent="0.25">
      <c r="B6" s="445">
        <v>2024</v>
      </c>
      <c r="C6" s="502">
        <v>25657</v>
      </c>
      <c r="D6" s="501">
        <v>17794</v>
      </c>
    </row>
    <row r="7" spans="1:10" x14ac:dyDescent="0.25">
      <c r="B7" s="445">
        <v>2023</v>
      </c>
      <c r="C7" s="502">
        <v>25012</v>
      </c>
      <c r="D7" s="501">
        <v>17515</v>
      </c>
    </row>
    <row r="8" spans="1:10" x14ac:dyDescent="0.25">
      <c r="B8" s="445">
        <v>2022</v>
      </c>
      <c r="C8" s="502">
        <v>24595</v>
      </c>
      <c r="D8" s="501">
        <v>17262</v>
      </c>
      <c r="J8" s="238"/>
    </row>
    <row r="9" spans="1:10" x14ac:dyDescent="0.25">
      <c r="B9" s="445">
        <v>2021</v>
      </c>
      <c r="C9" s="502">
        <v>23915</v>
      </c>
      <c r="D9" s="501">
        <v>17154</v>
      </c>
    </row>
    <row r="10" spans="1:10" x14ac:dyDescent="0.25">
      <c r="B10" s="445">
        <v>2020</v>
      </c>
      <c r="C10" s="502">
        <v>23307</v>
      </c>
      <c r="D10" s="501">
        <v>16422</v>
      </c>
    </row>
    <row r="11" spans="1:10" x14ac:dyDescent="0.25">
      <c r="B11" s="445">
        <v>2019</v>
      </c>
      <c r="C11" s="502">
        <v>22630</v>
      </c>
      <c r="D11" s="501">
        <v>16125</v>
      </c>
    </row>
    <row r="12" spans="1:10" x14ac:dyDescent="0.25">
      <c r="B12" s="445">
        <v>2018</v>
      </c>
      <c r="C12" s="502">
        <v>22065</v>
      </c>
      <c r="D12" s="501">
        <v>15938</v>
      </c>
    </row>
    <row r="13" spans="1:10" x14ac:dyDescent="0.25">
      <c r="B13" s="445">
        <v>2017</v>
      </c>
      <c r="C13" s="502">
        <v>21467</v>
      </c>
      <c r="D13" s="501">
        <v>15271</v>
      </c>
    </row>
    <row r="14" spans="1:10" x14ac:dyDescent="0.25">
      <c r="B14" s="445">
        <v>2016</v>
      </c>
      <c r="C14" s="502">
        <v>20963</v>
      </c>
      <c r="D14" s="501">
        <v>14904</v>
      </c>
    </row>
    <row r="15" spans="1:10" x14ac:dyDescent="0.25">
      <c r="B15" s="445">
        <v>2015</v>
      </c>
      <c r="C15" s="502">
        <v>20371</v>
      </c>
      <c r="D15" s="501">
        <v>14421</v>
      </c>
    </row>
    <row r="16" spans="1:10" x14ac:dyDescent="0.25">
      <c r="B16" s="445">
        <v>2014</v>
      </c>
      <c r="C16" s="502">
        <v>19731</v>
      </c>
      <c r="D16" s="501">
        <v>13882</v>
      </c>
    </row>
    <row r="17" spans="2:4" x14ac:dyDescent="0.25">
      <c r="B17" s="445">
        <v>2013</v>
      </c>
      <c r="C17" s="502">
        <v>19076</v>
      </c>
      <c r="D17" s="501">
        <v>13307</v>
      </c>
    </row>
    <row r="18" spans="2:4" x14ac:dyDescent="0.25">
      <c r="B18" s="445">
        <v>2012</v>
      </c>
      <c r="C18" s="502">
        <v>18494</v>
      </c>
      <c r="D18" s="501">
        <v>12849</v>
      </c>
    </row>
    <row r="19" spans="2:4" x14ac:dyDescent="0.25">
      <c r="B19" s="445">
        <v>2011</v>
      </c>
      <c r="C19" s="502">
        <v>17276</v>
      </c>
      <c r="D19" s="501">
        <v>11880</v>
      </c>
    </row>
    <row r="20" spans="2:4" x14ac:dyDescent="0.25">
      <c r="B20" s="445">
        <v>2010</v>
      </c>
      <c r="C20" s="502">
        <v>16731</v>
      </c>
      <c r="D20" s="501">
        <v>11399</v>
      </c>
    </row>
    <row r="21" spans="2:4" x14ac:dyDescent="0.25">
      <c r="B21" s="445">
        <v>2009</v>
      </c>
      <c r="C21" s="502">
        <v>16213</v>
      </c>
      <c r="D21" s="501">
        <v>11090</v>
      </c>
    </row>
    <row r="22" spans="2:4" ht="13" thickBot="1" x14ac:dyDescent="0.3">
      <c r="B22" s="311">
        <v>2008</v>
      </c>
      <c r="C22" s="499">
        <v>16129</v>
      </c>
      <c r="D22" s="498">
        <v>10883</v>
      </c>
    </row>
    <row r="23" spans="2:4" ht="13" x14ac:dyDescent="0.3">
      <c r="B23" s="3" t="s">
        <v>673</v>
      </c>
    </row>
    <row r="24" spans="2:4" s="668" customFormat="1" x14ac:dyDescent="0.25">
      <c r="B24" s="102" t="s">
        <v>675</v>
      </c>
    </row>
    <row r="27" spans="2:4" ht="13" x14ac:dyDescent="0.3">
      <c r="B27" s="2"/>
    </row>
    <row r="28" spans="2:4" ht="13" x14ac:dyDescent="0.3">
      <c r="B28" s="2"/>
    </row>
    <row r="29" spans="2:4" ht="13" x14ac:dyDescent="0.3">
      <c r="B29" s="2"/>
    </row>
  </sheetData>
  <hyperlinks>
    <hyperlink ref="A2" location="index!A1" display="index" xr:uid="{40C84336-2F8E-46E2-AA65-56B15F3E2E15}"/>
  </hyperlinks>
  <pageMargins left="0.7" right="0.7" top="0.75" bottom="0.75" header="0.3" footer="0.3"/>
  <pageSetup paperSize="8" orientation="landscape" r:id="rId1"/>
  <headerFooter>
    <oddHeader>&amp;C&amp;"Calibri"&amp;10&amp;K000000 [UNCLASSIFIED]&amp;1#_x000D_</oddHeader>
    <oddFooter>&amp;C_x000D_&amp;1#&amp;"Calibri"&amp;10&amp;K000000 [UNCLASSIFIED]</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80D0D-23A5-4E18-AC04-59C7E6180A53}">
  <dimension ref="A1:S27"/>
  <sheetViews>
    <sheetView workbookViewId="0"/>
  </sheetViews>
  <sheetFormatPr defaultRowHeight="14.5" x14ac:dyDescent="0.35"/>
  <cols>
    <col min="2" max="2" width="18.36328125" customWidth="1"/>
    <col min="3" max="3" width="30.36328125" customWidth="1"/>
    <col min="7" max="10" width="8.90625" style="770"/>
  </cols>
  <sheetData>
    <row r="1" spans="1:19" ht="17.25" customHeight="1" x14ac:dyDescent="0.75">
      <c r="A1" s="153" t="s">
        <v>141</v>
      </c>
      <c r="L1" s="527"/>
    </row>
    <row r="2" spans="1:19" ht="15" thickBot="1" x14ac:dyDescent="0.4">
      <c r="A2" s="347" t="s">
        <v>136</v>
      </c>
      <c r="B2" s="514" t="s">
        <v>360</v>
      </c>
    </row>
    <row r="3" spans="1:19" x14ac:dyDescent="0.35">
      <c r="B3" s="526"/>
      <c r="C3" s="525"/>
      <c r="D3" s="523" t="s">
        <v>83</v>
      </c>
      <c r="E3" s="524" t="s">
        <v>487</v>
      </c>
      <c r="F3" s="523" t="s">
        <v>613</v>
      </c>
      <c r="G3" s="815"/>
      <c r="H3" s="815"/>
      <c r="I3" s="815"/>
      <c r="J3" s="815"/>
    </row>
    <row r="4" spans="1:19" x14ac:dyDescent="0.35">
      <c r="B4" s="971" t="s">
        <v>359</v>
      </c>
      <c r="C4" s="521" t="s">
        <v>357</v>
      </c>
      <c r="D4" s="520">
        <v>36998</v>
      </c>
      <c r="E4" s="520">
        <v>43558</v>
      </c>
      <c r="F4" s="519">
        <v>60906</v>
      </c>
      <c r="G4" s="816"/>
      <c r="H4" s="816"/>
      <c r="I4" s="816"/>
      <c r="J4" s="816"/>
    </row>
    <row r="5" spans="1:19" x14ac:dyDescent="0.35">
      <c r="B5" s="972"/>
      <c r="C5" s="521" t="s">
        <v>356</v>
      </c>
      <c r="D5" s="520">
        <v>103053</v>
      </c>
      <c r="E5" s="520">
        <v>93886</v>
      </c>
      <c r="F5" s="519">
        <v>96149</v>
      </c>
      <c r="G5" s="816"/>
      <c r="H5" s="816"/>
      <c r="I5" s="816"/>
      <c r="J5" s="816"/>
      <c r="N5" s="772"/>
      <c r="P5" s="772"/>
      <c r="Q5" s="772"/>
      <c r="R5" s="772"/>
      <c r="S5" s="814"/>
    </row>
    <row r="6" spans="1:19" x14ac:dyDescent="0.35">
      <c r="B6" s="972"/>
      <c r="C6" s="521" t="s">
        <v>355</v>
      </c>
      <c r="D6" s="520">
        <v>306587</v>
      </c>
      <c r="E6" s="520">
        <v>284685</v>
      </c>
      <c r="F6" s="519">
        <v>260480</v>
      </c>
      <c r="G6" s="816"/>
      <c r="H6" s="816"/>
      <c r="I6" s="816"/>
      <c r="J6" s="816"/>
      <c r="K6" s="772"/>
      <c r="L6" s="772"/>
      <c r="N6" s="772"/>
      <c r="Q6" s="770"/>
      <c r="R6" s="770"/>
    </row>
    <row r="7" spans="1:19" x14ac:dyDescent="0.35">
      <c r="B7" s="973"/>
      <c r="C7" s="521" t="s">
        <v>354</v>
      </c>
      <c r="D7" s="520">
        <v>130300</v>
      </c>
      <c r="E7" s="520">
        <v>129528</v>
      </c>
      <c r="F7" s="519">
        <v>132245</v>
      </c>
      <c r="G7" s="818"/>
      <c r="H7" s="818"/>
      <c r="I7" s="816"/>
      <c r="J7" s="816"/>
      <c r="K7" s="779"/>
      <c r="L7" s="779"/>
      <c r="M7" s="559"/>
      <c r="Q7" s="770"/>
      <c r="R7" s="770"/>
    </row>
    <row r="8" spans="1:19" x14ac:dyDescent="0.35">
      <c r="B8" s="971" t="s">
        <v>358</v>
      </c>
      <c r="C8" s="521" t="s">
        <v>357</v>
      </c>
      <c r="D8" s="522">
        <v>241</v>
      </c>
      <c r="E8" s="520">
        <v>237</v>
      </c>
      <c r="F8" s="519">
        <v>254</v>
      </c>
      <c r="G8" s="816"/>
      <c r="H8" s="816"/>
      <c r="I8" s="816"/>
      <c r="J8" s="816"/>
      <c r="K8" s="785"/>
      <c r="L8" s="785"/>
      <c r="M8" s="785"/>
      <c r="Q8" s="770"/>
      <c r="R8" s="770"/>
    </row>
    <row r="9" spans="1:19" x14ac:dyDescent="0.35">
      <c r="B9" s="972"/>
      <c r="C9" s="521" t="s">
        <v>356</v>
      </c>
      <c r="D9" s="522">
        <v>848</v>
      </c>
      <c r="E9" s="520">
        <v>1007</v>
      </c>
      <c r="F9" s="519">
        <v>1060</v>
      </c>
      <c r="G9" s="816"/>
      <c r="H9" s="816"/>
      <c r="I9" s="816"/>
      <c r="J9" s="816"/>
      <c r="N9" s="772"/>
      <c r="P9" s="772"/>
      <c r="Q9" s="772"/>
      <c r="R9" s="772"/>
      <c r="S9" s="814"/>
    </row>
    <row r="10" spans="1:19" x14ac:dyDescent="0.35">
      <c r="B10" s="972"/>
      <c r="C10" s="521" t="s">
        <v>355</v>
      </c>
      <c r="D10" s="520">
        <v>43336</v>
      </c>
      <c r="E10" s="520">
        <v>51621</v>
      </c>
      <c r="F10" s="519">
        <v>57485</v>
      </c>
      <c r="G10" s="816"/>
      <c r="H10" s="816"/>
      <c r="I10" s="816"/>
      <c r="J10" s="816"/>
      <c r="N10" s="772"/>
    </row>
    <row r="11" spans="1:19" x14ac:dyDescent="0.35">
      <c r="B11" s="973"/>
      <c r="C11" s="521" t="s">
        <v>354</v>
      </c>
      <c r="D11" s="520">
        <v>64145</v>
      </c>
      <c r="E11" s="520">
        <v>61479</v>
      </c>
      <c r="F11" s="519">
        <v>59893</v>
      </c>
      <c r="G11" s="818"/>
      <c r="H11" s="818"/>
      <c r="I11" s="816"/>
      <c r="J11" s="816"/>
      <c r="K11" s="513"/>
    </row>
    <row r="12" spans="1:19" ht="15" thickBot="1" x14ac:dyDescent="0.4">
      <c r="B12" s="518" t="s">
        <v>53</v>
      </c>
      <c r="C12" s="517"/>
      <c r="D12" s="516">
        <v>685508</v>
      </c>
      <c r="E12" s="516">
        <v>666001</v>
      </c>
      <c r="F12" s="515">
        <v>668472</v>
      </c>
      <c r="G12" s="817"/>
      <c r="H12" s="817"/>
      <c r="I12" s="817"/>
      <c r="J12" s="817"/>
      <c r="K12" s="513"/>
    </row>
    <row r="13" spans="1:19" x14ac:dyDescent="0.35">
      <c r="B13" s="3" t="s">
        <v>673</v>
      </c>
      <c r="C13" s="125"/>
      <c r="D13" s="125"/>
      <c r="E13" s="125"/>
      <c r="F13" s="125"/>
      <c r="G13" s="125"/>
      <c r="H13" s="125"/>
      <c r="I13" s="125"/>
      <c r="J13" s="125"/>
      <c r="K13" s="125"/>
    </row>
    <row r="14" spans="1:19" s="668" customFormat="1" ht="12.5" x14ac:dyDescent="0.25">
      <c r="B14" s="102" t="s">
        <v>675</v>
      </c>
    </row>
    <row r="15" spans="1:19" x14ac:dyDescent="0.35">
      <c r="B15" s="514" t="s">
        <v>237</v>
      </c>
      <c r="C15" s="125"/>
      <c r="D15" s="125"/>
      <c r="E15" s="125"/>
      <c r="F15" s="125"/>
      <c r="G15" s="125"/>
      <c r="H15" s="125"/>
      <c r="I15" s="125"/>
      <c r="J15" s="125"/>
      <c r="K15" s="125"/>
    </row>
    <row r="16" spans="1:19" x14ac:dyDescent="0.35">
      <c r="B16" s="125" t="s">
        <v>353</v>
      </c>
      <c r="C16" s="125"/>
      <c r="D16" s="125"/>
      <c r="E16" s="125"/>
      <c r="F16" s="125"/>
      <c r="G16" s="125"/>
      <c r="H16" s="125"/>
      <c r="I16" s="125"/>
      <c r="J16" s="125"/>
      <c r="K16" s="125"/>
    </row>
    <row r="17" spans="2:11" x14ac:dyDescent="0.35">
      <c r="B17" s="125" t="s">
        <v>352</v>
      </c>
      <c r="C17" s="125"/>
      <c r="D17" s="125"/>
      <c r="E17" s="125"/>
      <c r="F17" s="125"/>
      <c r="G17" s="125"/>
      <c r="H17" s="125"/>
      <c r="I17" s="125"/>
      <c r="J17" s="125"/>
      <c r="K17" s="125"/>
    </row>
    <row r="18" spans="2:11" x14ac:dyDescent="0.35">
      <c r="B18" s="125" t="s">
        <v>351</v>
      </c>
      <c r="C18" s="125"/>
      <c r="D18" s="125"/>
      <c r="E18" s="125"/>
      <c r="F18" s="125"/>
      <c r="G18" s="125"/>
      <c r="H18" s="125"/>
      <c r="I18" s="125"/>
      <c r="J18" s="125"/>
      <c r="K18" s="125"/>
    </row>
    <row r="19" spans="2:11" x14ac:dyDescent="0.35">
      <c r="B19" s="543"/>
      <c r="C19" s="514"/>
      <c r="D19" s="513"/>
      <c r="E19" s="513"/>
      <c r="F19" s="513"/>
      <c r="G19" s="513"/>
      <c r="H19" s="513"/>
      <c r="I19" s="513"/>
      <c r="J19" s="513"/>
      <c r="K19" s="513"/>
    </row>
    <row r="21" spans="2:11" x14ac:dyDescent="0.35">
      <c r="B21" s="3"/>
    </row>
    <row r="23" spans="2:11" ht="15" customHeight="1" x14ac:dyDescent="0.35"/>
    <row r="27" spans="2:11" ht="15" customHeight="1" x14ac:dyDescent="0.35"/>
  </sheetData>
  <mergeCells count="2">
    <mergeCell ref="B4:B7"/>
    <mergeCell ref="B8:B11"/>
  </mergeCells>
  <hyperlinks>
    <hyperlink ref="A2" location="index!A1" display="index" xr:uid="{A7459501-C583-4508-BB68-3D47C3944AFD}"/>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37B41-1BED-4F57-975C-6B20508B371B}">
  <dimension ref="A1:I91"/>
  <sheetViews>
    <sheetView workbookViewId="0"/>
  </sheetViews>
  <sheetFormatPr defaultColWidth="9.08984375" defaultRowHeight="12.5" x14ac:dyDescent="0.25"/>
  <cols>
    <col min="1" max="1" width="9.08984375" style="3"/>
    <col min="2" max="2" width="21.453125" style="3" customWidth="1"/>
    <col min="3" max="4" width="12.90625" style="3" customWidth="1"/>
    <col min="5" max="7" width="9.08984375" style="3"/>
    <col min="8" max="8" width="13.36328125" style="3" bestFit="1" customWidth="1"/>
    <col min="9" max="16384" width="9.08984375" style="3"/>
  </cols>
  <sheetData>
    <row r="1" spans="1:9" ht="14.5" x14ac:dyDescent="0.35">
      <c r="A1" s="347" t="s">
        <v>136</v>
      </c>
    </row>
    <row r="2" spans="1:9" ht="13" x14ac:dyDescent="0.3">
      <c r="A2" s="2"/>
      <c r="B2" s="2" t="s">
        <v>614</v>
      </c>
    </row>
    <row r="3" spans="1:9" ht="13" thickBot="1" x14ac:dyDescent="0.3"/>
    <row r="4" spans="1:9" ht="43" customHeight="1" x14ac:dyDescent="0.3">
      <c r="B4" s="796" t="s">
        <v>518</v>
      </c>
      <c r="C4" s="842" t="s">
        <v>543</v>
      </c>
      <c r="D4" s="843" t="s">
        <v>422</v>
      </c>
    </row>
    <row r="5" spans="1:9" x14ac:dyDescent="0.25">
      <c r="B5" s="783" t="s">
        <v>544</v>
      </c>
      <c r="C5" s="436">
        <v>0.16129877188974578</v>
      </c>
      <c r="D5" s="435">
        <v>9.2804202854969667E-2</v>
      </c>
      <c r="H5" s="808"/>
      <c r="I5" s="808"/>
    </row>
    <row r="6" spans="1:9" x14ac:dyDescent="0.25">
      <c r="B6" s="783" t="s">
        <v>545</v>
      </c>
      <c r="C6" s="436">
        <v>0.17241399683322436</v>
      </c>
      <c r="D6" s="435">
        <v>0.10915748323987759</v>
      </c>
      <c r="H6" s="808"/>
      <c r="I6" s="808"/>
    </row>
    <row r="7" spans="1:9" x14ac:dyDescent="0.25">
      <c r="B7" s="783" t="s">
        <v>546</v>
      </c>
      <c r="C7" s="436">
        <v>0.13755977092080698</v>
      </c>
      <c r="D7" s="435">
        <v>0.10699060725593901</v>
      </c>
      <c r="H7" s="808"/>
      <c r="I7" s="808"/>
    </row>
    <row r="8" spans="1:9" x14ac:dyDescent="0.25">
      <c r="B8" s="783" t="s">
        <v>547</v>
      </c>
      <c r="C8" s="436">
        <v>0.10482066754370072</v>
      </c>
      <c r="D8" s="435">
        <v>9.5254099375585946E-2</v>
      </c>
      <c r="H8" s="808"/>
      <c r="I8" s="808"/>
    </row>
    <row r="9" spans="1:9" x14ac:dyDescent="0.25">
      <c r="B9" s="783" t="s">
        <v>548</v>
      </c>
      <c r="C9" s="436">
        <v>7.9338758340357488E-2</v>
      </c>
      <c r="D9" s="435">
        <v>8.352643588700405E-2</v>
      </c>
      <c r="H9" s="808"/>
      <c r="I9" s="808"/>
    </row>
    <row r="10" spans="1:9" x14ac:dyDescent="0.25">
      <c r="B10" s="783" t="s">
        <v>549</v>
      </c>
      <c r="C10" s="436">
        <v>6.8440166058782281E-2</v>
      </c>
      <c r="D10" s="435">
        <v>7.2329435904692832E-2</v>
      </c>
      <c r="H10" s="808"/>
      <c r="I10" s="808"/>
    </row>
    <row r="11" spans="1:9" x14ac:dyDescent="0.25">
      <c r="B11" s="783" t="s">
        <v>550</v>
      </c>
      <c r="C11" s="436">
        <v>5.2117879678280805E-2</v>
      </c>
      <c r="D11" s="435">
        <v>6.0707905117365075E-2</v>
      </c>
      <c r="H11" s="808"/>
      <c r="I11" s="808"/>
    </row>
    <row r="12" spans="1:9" x14ac:dyDescent="0.25">
      <c r="B12" s="783" t="s">
        <v>551</v>
      </c>
      <c r="C12" s="436">
        <v>4.2534838470809737E-2</v>
      </c>
      <c r="D12" s="435">
        <v>5.3933101020642811E-2</v>
      </c>
      <c r="H12" s="808"/>
      <c r="I12" s="808"/>
    </row>
    <row r="13" spans="1:9" x14ac:dyDescent="0.25">
      <c r="B13" s="783" t="s">
        <v>552</v>
      </c>
      <c r="C13" s="436">
        <v>3.5750297377563162E-2</v>
      </c>
      <c r="D13" s="435">
        <v>4.6043903560752129E-2</v>
      </c>
      <c r="H13" s="808"/>
      <c r="I13" s="808"/>
    </row>
    <row r="14" spans="1:9" x14ac:dyDescent="0.25">
      <c r="B14" s="783" t="s">
        <v>553</v>
      </c>
      <c r="C14" s="436">
        <v>3.0299031848940075E-2</v>
      </c>
      <c r="D14" s="435">
        <v>3.8818035483699789E-2</v>
      </c>
      <c r="H14" s="808"/>
      <c r="I14" s="808"/>
    </row>
    <row r="15" spans="1:9" x14ac:dyDescent="0.25">
      <c r="B15" s="783" t="s">
        <v>554</v>
      </c>
      <c r="C15" s="436">
        <v>2.3236807070890084E-2</v>
      </c>
      <c r="D15" s="435">
        <v>3.1132259034546195E-2</v>
      </c>
      <c r="H15" s="808"/>
      <c r="I15" s="808"/>
    </row>
    <row r="16" spans="1:9" x14ac:dyDescent="0.25">
      <c r="B16" s="783" t="s">
        <v>555</v>
      </c>
      <c r="C16" s="436">
        <v>1.8401959934773875E-2</v>
      </c>
      <c r="D16" s="435">
        <v>2.6329754302796597E-2</v>
      </c>
      <c r="H16" s="808"/>
      <c r="I16" s="808"/>
    </row>
    <row r="17" spans="2:9" x14ac:dyDescent="0.25">
      <c r="B17" s="783" t="s">
        <v>556</v>
      </c>
      <c r="C17" s="436">
        <v>1.5040214899600609E-2</v>
      </c>
      <c r="D17" s="435">
        <v>2.2004846726690605E-2</v>
      </c>
      <c r="H17" s="808"/>
      <c r="I17" s="808"/>
    </row>
    <row r="18" spans="2:9" x14ac:dyDescent="0.25">
      <c r="B18" s="783" t="s">
        <v>557</v>
      </c>
      <c r="C18" s="436">
        <v>1.2487888264811765E-2</v>
      </c>
      <c r="D18" s="435">
        <v>1.9024286699803654E-2</v>
      </c>
      <c r="H18" s="808"/>
      <c r="I18" s="808"/>
    </row>
    <row r="19" spans="2:9" x14ac:dyDescent="0.25">
      <c r="B19" s="783" t="s">
        <v>558</v>
      </c>
      <c r="C19" s="436">
        <v>9.5712248804581592E-3</v>
      </c>
      <c r="D19" s="435">
        <v>1.7485362531618701E-2</v>
      </c>
      <c r="H19" s="808"/>
      <c r="I19" s="808"/>
    </row>
    <row r="20" spans="2:9" x14ac:dyDescent="0.25">
      <c r="B20" s="783" t="s">
        <v>559</v>
      </c>
      <c r="C20" s="436">
        <v>7.2493166224210865E-3</v>
      </c>
      <c r="D20" s="435">
        <v>1.5345019722993649E-2</v>
      </c>
      <c r="H20" s="808"/>
      <c r="I20" s="808"/>
    </row>
    <row r="21" spans="2:9" x14ac:dyDescent="0.25">
      <c r="B21" s="783" t="s">
        <v>560</v>
      </c>
      <c r="C21" s="436">
        <v>5.7309186012619836E-3</v>
      </c>
      <c r="D21" s="435">
        <v>1.2691702191640281E-2</v>
      </c>
      <c r="H21" s="808"/>
      <c r="I21" s="808"/>
    </row>
    <row r="22" spans="2:9" x14ac:dyDescent="0.25">
      <c r="B22" s="783" t="s">
        <v>561</v>
      </c>
      <c r="C22" s="436">
        <v>4.8151532577613574E-3</v>
      </c>
      <c r="D22" s="435">
        <v>1.1090867281057081E-2</v>
      </c>
      <c r="H22" s="808"/>
      <c r="I22" s="808"/>
    </row>
    <row r="23" spans="2:9" x14ac:dyDescent="0.25">
      <c r="B23" s="783" t="s">
        <v>562</v>
      </c>
      <c r="C23" s="436">
        <v>3.716234845560606E-3</v>
      </c>
      <c r="D23" s="435">
        <v>9.2423894008809016E-3</v>
      </c>
      <c r="H23" s="808"/>
      <c r="I23" s="808"/>
    </row>
    <row r="24" spans="2:9" x14ac:dyDescent="0.25">
      <c r="B24" s="783" t="s">
        <v>563</v>
      </c>
      <c r="C24" s="436">
        <v>5.0810206155518615E-3</v>
      </c>
      <c r="D24" s="435">
        <v>1.4434047370562326E-2</v>
      </c>
      <c r="H24" s="808"/>
      <c r="I24" s="808"/>
    </row>
    <row r="25" spans="2:9" x14ac:dyDescent="0.25">
      <c r="B25" s="783" t="s">
        <v>564</v>
      </c>
      <c r="C25" s="436">
        <v>2.1289082501595204E-3</v>
      </c>
      <c r="D25" s="435">
        <v>7.1108909840270282E-3</v>
      </c>
      <c r="H25" s="808"/>
      <c r="I25" s="808"/>
    </row>
    <row r="26" spans="2:9" x14ac:dyDescent="0.25">
      <c r="B26" s="783" t="s">
        <v>565</v>
      </c>
      <c r="C26" s="436">
        <v>1.1560306594298228E-3</v>
      </c>
      <c r="D26" s="435">
        <v>4.3425963596483473E-3</v>
      </c>
      <c r="H26" s="808"/>
      <c r="I26" s="808"/>
    </row>
    <row r="27" spans="2:9" x14ac:dyDescent="0.25">
      <c r="B27" s="783" t="s">
        <v>566</v>
      </c>
      <c r="C27" s="436">
        <v>1.2801020930653915E-3</v>
      </c>
      <c r="D27" s="435">
        <v>5.2447243203084925E-3</v>
      </c>
      <c r="H27" s="808"/>
      <c r="I27" s="808"/>
    </row>
    <row r="28" spans="2:9" x14ac:dyDescent="0.25">
      <c r="B28" s="783" t="s">
        <v>567</v>
      </c>
      <c r="C28" s="436">
        <v>1.0221122866168281E-3</v>
      </c>
      <c r="D28" s="435">
        <v>4.5283285868430827E-3</v>
      </c>
      <c r="H28" s="808"/>
      <c r="I28" s="808"/>
    </row>
    <row r="29" spans="2:9" x14ac:dyDescent="0.25">
      <c r="B29" s="783" t="s">
        <v>568</v>
      </c>
      <c r="C29" s="436">
        <v>7.7987758285214621E-4</v>
      </c>
      <c r="D29" s="435">
        <v>3.7411777192082499E-3</v>
      </c>
      <c r="H29" s="808"/>
      <c r="I29" s="808"/>
    </row>
    <row r="30" spans="2:9" x14ac:dyDescent="0.25">
      <c r="B30" s="783" t="s">
        <v>569</v>
      </c>
      <c r="C30" s="436">
        <v>6.4005104653269576E-4</v>
      </c>
      <c r="D30" s="435">
        <v>3.325491305962889E-3</v>
      </c>
      <c r="H30" s="808"/>
      <c r="I30" s="808"/>
    </row>
    <row r="31" spans="2:9" x14ac:dyDescent="0.25">
      <c r="B31" s="783" t="s">
        <v>570</v>
      </c>
      <c r="C31" s="436">
        <v>5.8490818713910963E-4</v>
      </c>
      <c r="D31" s="435">
        <v>3.5023791413864467E-3</v>
      </c>
      <c r="H31" s="808"/>
      <c r="I31" s="808"/>
    </row>
    <row r="32" spans="2:9" x14ac:dyDescent="0.25">
      <c r="B32" s="783" t="s">
        <v>571</v>
      </c>
      <c r="C32" s="436">
        <v>4.9628573454227483E-4</v>
      </c>
      <c r="D32" s="435">
        <v>3.0247819857428405E-3</v>
      </c>
      <c r="H32" s="808"/>
      <c r="I32" s="808"/>
    </row>
    <row r="33" spans="2:9" x14ac:dyDescent="0.25">
      <c r="B33" s="783" t="s">
        <v>572</v>
      </c>
      <c r="C33" s="436">
        <v>4.2932654813577749E-4</v>
      </c>
      <c r="D33" s="435">
        <v>2.6621619231245465E-3</v>
      </c>
      <c r="H33" s="808"/>
      <c r="I33" s="808"/>
    </row>
    <row r="34" spans="2:9" x14ac:dyDescent="0.25">
      <c r="B34" s="783" t="s">
        <v>573</v>
      </c>
      <c r="C34" s="436">
        <v>3.682755252357357E-4</v>
      </c>
      <c r="D34" s="435">
        <v>2.3083862522774311E-3</v>
      </c>
      <c r="H34" s="808"/>
      <c r="I34" s="808"/>
    </row>
    <row r="35" spans="2:9" x14ac:dyDescent="0.25">
      <c r="B35" s="783" t="s">
        <v>575</v>
      </c>
      <c r="C35" s="436">
        <v>2.5208164294210789E-4</v>
      </c>
      <c r="D35" s="435">
        <v>2.219942334565652E-3</v>
      </c>
      <c r="H35" s="808"/>
      <c r="I35" s="808"/>
    </row>
    <row r="36" spans="2:9" x14ac:dyDescent="0.25">
      <c r="B36" s="783" t="s">
        <v>576</v>
      </c>
      <c r="C36" s="436">
        <v>1.7921429302915481E-4</v>
      </c>
      <c r="D36" s="435">
        <v>2.1049652415403393E-3</v>
      </c>
      <c r="H36" s="808"/>
      <c r="I36" s="808"/>
    </row>
    <row r="37" spans="2:9" x14ac:dyDescent="0.25">
      <c r="B37" s="783" t="s">
        <v>577</v>
      </c>
      <c r="C37" s="436">
        <v>1.555816390033322E-4</v>
      </c>
      <c r="D37" s="435">
        <v>1.9634549732014928E-3</v>
      </c>
      <c r="H37" s="808"/>
      <c r="I37" s="808"/>
    </row>
    <row r="38" spans="2:9" x14ac:dyDescent="0.25">
      <c r="B38" s="783" t="s">
        <v>578</v>
      </c>
      <c r="C38" s="436">
        <v>1.2997959714202437E-4</v>
      </c>
      <c r="D38" s="435">
        <v>1.6627456529814445E-3</v>
      </c>
      <c r="H38" s="808"/>
      <c r="I38" s="808"/>
    </row>
    <row r="39" spans="2:9" x14ac:dyDescent="0.25">
      <c r="B39" s="783" t="s">
        <v>579</v>
      </c>
      <c r="C39" s="436">
        <v>1.0240816744523132E-4</v>
      </c>
      <c r="D39" s="435">
        <v>1.4239470751596414E-3</v>
      </c>
      <c r="H39" s="808"/>
      <c r="I39" s="808"/>
    </row>
    <row r="40" spans="2:9" x14ac:dyDescent="0.25">
      <c r="B40" s="783" t="s">
        <v>580</v>
      </c>
      <c r="C40" s="436">
        <v>7.2867349912953056E-5</v>
      </c>
      <c r="D40" s="435">
        <v>1.3797251163037518E-3</v>
      </c>
      <c r="H40" s="808"/>
      <c r="I40" s="808"/>
    </row>
    <row r="41" spans="2:9" x14ac:dyDescent="0.25">
      <c r="B41" s="783" t="s">
        <v>581</v>
      </c>
      <c r="C41" s="436">
        <v>6.4989798571012184E-5</v>
      </c>
      <c r="D41" s="435">
        <v>1.1143933631684148E-3</v>
      </c>
      <c r="H41" s="808"/>
      <c r="I41" s="808"/>
    </row>
    <row r="42" spans="2:9" x14ac:dyDescent="0.25">
      <c r="B42" s="783" t="s">
        <v>582</v>
      </c>
      <c r="C42" s="436">
        <v>3.5448981038733922E-5</v>
      </c>
      <c r="D42" s="435">
        <v>9.463499195160349E-4</v>
      </c>
      <c r="H42" s="808"/>
      <c r="I42" s="808"/>
    </row>
    <row r="43" spans="2:9" x14ac:dyDescent="0.25">
      <c r="B43" s="783" t="s">
        <v>583</v>
      </c>
      <c r="C43" s="436">
        <v>2.9540817532278265E-5</v>
      </c>
      <c r="D43" s="435">
        <v>9.0212796066014536E-4</v>
      </c>
      <c r="H43" s="808"/>
      <c r="I43" s="808"/>
    </row>
    <row r="44" spans="2:9" x14ac:dyDescent="0.25">
      <c r="B44" s="783" t="s">
        <v>584</v>
      </c>
      <c r="C44" s="436">
        <v>1.8709184437109568E-4</v>
      </c>
      <c r="D44" s="435">
        <v>8.1456848212548422E-3</v>
      </c>
      <c r="H44" s="808"/>
      <c r="I44" s="808"/>
    </row>
    <row r="45" spans="2:9" ht="13" thickBot="1" x14ac:dyDescent="0.3">
      <c r="B45" s="858" t="s">
        <v>585</v>
      </c>
      <c r="C45" s="624">
        <v>2.0000000000000001E-4</v>
      </c>
      <c r="D45" s="432">
        <v>7.0000000000000001E-3</v>
      </c>
      <c r="H45" s="808"/>
      <c r="I45" s="808"/>
    </row>
    <row r="46" spans="2:9" ht="13" x14ac:dyDescent="0.3">
      <c r="B46" s="3" t="s">
        <v>673</v>
      </c>
    </row>
    <row r="47" spans="2:9" s="668" customFormat="1" x14ac:dyDescent="0.25">
      <c r="B47" s="847" t="s">
        <v>676</v>
      </c>
    </row>
    <row r="70" spans="2:2" ht="13" thickBot="1" x14ac:dyDescent="0.3"/>
    <row r="71" spans="2:2" ht="13" x14ac:dyDescent="0.3">
      <c r="B71" s="796" t="s">
        <v>470</v>
      </c>
    </row>
    <row r="72" spans="2:2" x14ac:dyDescent="0.25">
      <c r="B72" s="445" t="s">
        <v>489</v>
      </c>
    </row>
    <row r="73" spans="2:2" x14ac:dyDescent="0.25">
      <c r="B73" s="445" t="s">
        <v>490</v>
      </c>
    </row>
    <row r="74" spans="2:2" x14ac:dyDescent="0.25">
      <c r="B74" s="445" t="s">
        <v>491</v>
      </c>
    </row>
    <row r="75" spans="2:2" x14ac:dyDescent="0.25">
      <c r="B75" s="445" t="s">
        <v>492</v>
      </c>
    </row>
    <row r="76" spans="2:2" x14ac:dyDescent="0.25">
      <c r="B76" s="445" t="s">
        <v>493</v>
      </c>
    </row>
    <row r="77" spans="2:2" x14ac:dyDescent="0.25">
      <c r="B77" s="445" t="s">
        <v>494</v>
      </c>
    </row>
    <row r="78" spans="2:2" x14ac:dyDescent="0.25">
      <c r="B78" s="445" t="s">
        <v>495</v>
      </c>
    </row>
    <row r="79" spans="2:2" x14ac:dyDescent="0.25">
      <c r="B79" s="445" t="s">
        <v>496</v>
      </c>
    </row>
    <row r="80" spans="2:2" x14ac:dyDescent="0.25">
      <c r="B80" s="445" t="s">
        <v>497</v>
      </c>
    </row>
    <row r="81" spans="2:2" x14ac:dyDescent="0.25">
      <c r="B81" s="445" t="s">
        <v>498</v>
      </c>
    </row>
    <row r="82" spans="2:2" x14ac:dyDescent="0.25">
      <c r="B82" s="445" t="s">
        <v>499</v>
      </c>
    </row>
    <row r="83" spans="2:2" x14ac:dyDescent="0.25">
      <c r="B83" s="445" t="s">
        <v>500</v>
      </c>
    </row>
    <row r="84" spans="2:2" x14ac:dyDescent="0.25">
      <c r="B84" s="445" t="s">
        <v>501</v>
      </c>
    </row>
    <row r="85" spans="2:2" x14ac:dyDescent="0.25">
      <c r="B85" s="445" t="s">
        <v>502</v>
      </c>
    </row>
    <row r="86" spans="2:2" x14ac:dyDescent="0.25">
      <c r="B86" s="445" t="s">
        <v>503</v>
      </c>
    </row>
    <row r="87" spans="2:2" x14ac:dyDescent="0.25">
      <c r="B87" s="445" t="s">
        <v>504</v>
      </c>
    </row>
    <row r="88" spans="2:2" x14ac:dyDescent="0.25">
      <c r="B88" s="445" t="s">
        <v>508</v>
      </c>
    </row>
    <row r="89" spans="2:2" x14ac:dyDescent="0.25">
      <c r="B89" s="445" t="s">
        <v>505</v>
      </c>
    </row>
    <row r="90" spans="2:2" x14ac:dyDescent="0.25">
      <c r="B90" s="445" t="s">
        <v>506</v>
      </c>
    </row>
    <row r="91" spans="2:2" x14ac:dyDescent="0.25">
      <c r="B91" s="445" t="s">
        <v>507</v>
      </c>
    </row>
  </sheetData>
  <hyperlinks>
    <hyperlink ref="A1" location="index!A1" display="index" xr:uid="{013224A7-7196-4481-9CB6-456620FBB69C}"/>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C17B9-99DF-4AB9-B9C2-DE9CBEF28EFF}">
  <dimension ref="A1:G83"/>
  <sheetViews>
    <sheetView zoomScaleNormal="100" workbookViewId="0"/>
  </sheetViews>
  <sheetFormatPr defaultColWidth="9.08984375" defaultRowHeight="12.5" x14ac:dyDescent="0.25"/>
  <cols>
    <col min="1" max="1" width="9.08984375" style="3"/>
    <col min="2" max="2" width="21.453125" style="3" customWidth="1"/>
    <col min="3" max="3" width="7.08984375" style="3" bestFit="1" customWidth="1"/>
    <col min="4" max="4" width="6.36328125" style="3" bestFit="1" customWidth="1"/>
    <col min="5" max="5" width="7.08984375" style="3" bestFit="1" customWidth="1"/>
    <col min="6" max="6" width="6.1796875" style="3" bestFit="1" customWidth="1"/>
    <col min="7" max="7" width="9.08984375" style="3"/>
    <col min="8" max="8" width="13.36328125" style="3" bestFit="1" customWidth="1"/>
    <col min="9" max="16384" width="9.08984375" style="3"/>
  </cols>
  <sheetData>
    <row r="1" spans="1:7" ht="13" x14ac:dyDescent="0.3">
      <c r="A1" s="153" t="s">
        <v>141</v>
      </c>
    </row>
    <row r="2" spans="1:7" ht="14.5" x14ac:dyDescent="0.35">
      <c r="A2" s="347" t="s">
        <v>136</v>
      </c>
    </row>
    <row r="3" spans="1:7" ht="13" x14ac:dyDescent="0.3">
      <c r="A3" s="2"/>
      <c r="B3" s="890" t="s">
        <v>614</v>
      </c>
      <c r="C3" s="668"/>
      <c r="D3" s="668"/>
      <c r="E3" s="668"/>
      <c r="F3" s="668"/>
      <c r="G3" s="668"/>
    </row>
    <row r="4" spans="1:7" ht="13" thickBot="1" x14ac:dyDescent="0.3"/>
    <row r="5" spans="1:7" ht="39" customHeight="1" x14ac:dyDescent="0.3">
      <c r="B5" s="975" t="s">
        <v>518</v>
      </c>
      <c r="C5" s="974" t="s">
        <v>543</v>
      </c>
      <c r="D5" s="919"/>
      <c r="E5" s="974" t="s">
        <v>422</v>
      </c>
      <c r="F5" s="919"/>
    </row>
    <row r="6" spans="1:7" ht="13" x14ac:dyDescent="0.3">
      <c r="B6" s="976"/>
      <c r="C6" s="797" t="s">
        <v>97</v>
      </c>
      <c r="D6" s="799" t="s">
        <v>98</v>
      </c>
      <c r="E6" s="675" t="s">
        <v>97</v>
      </c>
      <c r="F6" s="799" t="s">
        <v>98</v>
      </c>
    </row>
    <row r="7" spans="1:7" x14ac:dyDescent="0.25">
      <c r="B7" s="859" t="s">
        <v>544</v>
      </c>
      <c r="C7" s="800">
        <v>0.1603669464667227</v>
      </c>
      <c r="D7" s="435">
        <v>0.16326186339175763</v>
      </c>
      <c r="E7" s="802">
        <v>9.3321562110511014E-2</v>
      </c>
      <c r="F7" s="157">
        <v>9.2383200795228632E-2</v>
      </c>
    </row>
    <row r="8" spans="1:7" x14ac:dyDescent="0.25">
      <c r="B8" s="859" t="s">
        <v>545</v>
      </c>
      <c r="C8" s="800">
        <v>0.16122761008900274</v>
      </c>
      <c r="D8" s="435">
        <v>0.15976990165151234</v>
      </c>
      <c r="E8" s="802">
        <v>0.11591192355629414</v>
      </c>
      <c r="F8" s="157">
        <v>0.10511928429423459</v>
      </c>
    </row>
    <row r="9" spans="1:7" x14ac:dyDescent="0.25">
      <c r="B9" s="859" t="s">
        <v>546</v>
      </c>
      <c r="C9" s="800">
        <v>0.12837051062666438</v>
      </c>
      <c r="D9" s="435">
        <v>0.12297778302602945</v>
      </c>
      <c r="E9" s="802">
        <v>0.11310760282509348</v>
      </c>
      <c r="F9" s="157">
        <v>0.10325546719681909</v>
      </c>
    </row>
    <row r="10" spans="1:7" x14ac:dyDescent="0.25">
      <c r="B10" s="859" t="s">
        <v>547</v>
      </c>
      <c r="C10" s="800">
        <v>0.10563886554409128</v>
      </c>
      <c r="D10" s="435">
        <v>0.10082828657703402</v>
      </c>
      <c r="E10" s="802">
        <v>9.9293726630660578E-2</v>
      </c>
      <c r="F10" s="157">
        <v>9.2383200795228632E-2</v>
      </c>
    </row>
    <row r="11" spans="1:7" x14ac:dyDescent="0.25">
      <c r="B11" s="859" t="s">
        <v>548</v>
      </c>
      <c r="C11" s="800">
        <v>8.5144945879446335E-2</v>
      </c>
      <c r="D11" s="435">
        <v>8.0973025860760134E-2</v>
      </c>
      <c r="E11" s="802">
        <v>8.6622351474864981E-2</v>
      </c>
      <c r="F11" s="157">
        <v>8.0516898608349902E-2</v>
      </c>
    </row>
    <row r="12" spans="1:7" x14ac:dyDescent="0.25">
      <c r="B12" s="859" t="s">
        <v>549</v>
      </c>
      <c r="C12" s="800">
        <v>7.3338666072640016E-2</v>
      </c>
      <c r="D12" s="435">
        <v>7.0986352671266378E-2</v>
      </c>
      <c r="E12" s="802">
        <v>7.5301204819277115E-2</v>
      </c>
      <c r="F12" s="157">
        <v>6.9147614314115313E-2</v>
      </c>
    </row>
    <row r="13" spans="1:7" x14ac:dyDescent="0.25">
      <c r="B13" s="859" t="s">
        <v>550</v>
      </c>
      <c r="C13" s="800">
        <v>5.5831755450025819E-2</v>
      </c>
      <c r="D13" s="435">
        <v>5.3965147860119099E-2</v>
      </c>
      <c r="E13" s="802">
        <v>6.1695056086414624E-2</v>
      </c>
      <c r="F13" s="157">
        <v>5.9020874751491051E-2</v>
      </c>
    </row>
    <row r="14" spans="1:7" x14ac:dyDescent="0.25">
      <c r="B14" s="859" t="s">
        <v>551</v>
      </c>
      <c r="C14" s="800">
        <v>4.5108899261854372E-2</v>
      </c>
      <c r="D14" s="435">
        <v>4.4855682450783585E-2</v>
      </c>
      <c r="E14" s="802">
        <v>5.4891981719983385E-2</v>
      </c>
      <c r="F14" s="157">
        <v>5.2870278330019879E-2</v>
      </c>
    </row>
    <row r="15" spans="1:7" x14ac:dyDescent="0.25">
      <c r="B15" s="859" t="s">
        <v>552</v>
      </c>
      <c r="C15" s="800">
        <v>3.7919826652221017E-2</v>
      </c>
      <c r="D15" s="435">
        <v>3.7568110123315172E-2</v>
      </c>
      <c r="E15" s="802">
        <v>4.6427087660988783E-2</v>
      </c>
      <c r="F15" s="157">
        <v>4.5849900596421474E-2</v>
      </c>
    </row>
    <row r="16" spans="1:7" x14ac:dyDescent="0.25">
      <c r="B16" s="859" t="s">
        <v>553</v>
      </c>
      <c r="C16" s="800">
        <v>3.1611668573627238E-2</v>
      </c>
      <c r="D16" s="435">
        <v>3.2794075473607853E-2</v>
      </c>
      <c r="E16" s="802">
        <v>3.8585375986705445E-2</v>
      </c>
      <c r="F16" s="157">
        <v>3.8767395626242547E-2</v>
      </c>
    </row>
    <row r="17" spans="2:6" x14ac:dyDescent="0.25">
      <c r="B17" s="859" t="s">
        <v>554</v>
      </c>
      <c r="C17" s="800">
        <v>2.3885946881866325E-2</v>
      </c>
      <c r="D17" s="435">
        <v>2.5489633765751783E-2</v>
      </c>
      <c r="E17" s="802">
        <v>3.1262982966348149E-2</v>
      </c>
      <c r="F17" s="157">
        <v>3.1809145129224649E-2</v>
      </c>
    </row>
    <row r="18" spans="2:6" x14ac:dyDescent="0.25">
      <c r="B18" s="859" t="s">
        <v>555</v>
      </c>
      <c r="C18" s="800">
        <v>1.877259242008485E-2</v>
      </c>
      <c r="D18" s="435">
        <v>2.0411950269066618E-2</v>
      </c>
      <c r="E18" s="802">
        <v>2.6173660157872872E-2</v>
      </c>
      <c r="F18" s="157">
        <v>2.7211729622266402E-2</v>
      </c>
    </row>
    <row r="19" spans="2:6" x14ac:dyDescent="0.25">
      <c r="B19" s="859" t="s">
        <v>556</v>
      </c>
      <c r="C19" s="800">
        <v>1.5198307024027703E-2</v>
      </c>
      <c r="D19" s="435">
        <v>1.6953727289596654E-2</v>
      </c>
      <c r="E19" s="802">
        <v>2.1136269214790195E-2</v>
      </c>
      <c r="F19" s="157">
        <v>2.2800695825049701E-2</v>
      </c>
    </row>
    <row r="20" spans="2:6" x14ac:dyDescent="0.25">
      <c r="B20" s="859" t="s">
        <v>557</v>
      </c>
      <c r="C20" s="800">
        <v>1.2697319792225676E-2</v>
      </c>
      <c r="D20" s="435">
        <v>1.4069063243307074E-2</v>
      </c>
      <c r="E20" s="802">
        <v>1.8747403406730371E-2</v>
      </c>
      <c r="F20" s="157">
        <v>1.9507952286282305E-2</v>
      </c>
    </row>
    <row r="21" spans="2:6" x14ac:dyDescent="0.25">
      <c r="B21" s="859" t="s">
        <v>558</v>
      </c>
      <c r="C21" s="800">
        <v>9.6293071151567922E-3</v>
      </c>
      <c r="D21" s="435">
        <v>1.0745795306938376E-2</v>
      </c>
      <c r="E21" s="802">
        <v>1.6254673867885334E-2</v>
      </c>
      <c r="F21" s="157">
        <v>1.7954771371769384E-2</v>
      </c>
    </row>
    <row r="22" spans="2:6" x14ac:dyDescent="0.25">
      <c r="B22" s="859" t="s">
        <v>559</v>
      </c>
      <c r="C22" s="800">
        <v>7.1384453377345307E-3</v>
      </c>
      <c r="D22" s="435">
        <v>8.4178208134415219E-3</v>
      </c>
      <c r="E22" s="802">
        <v>1.3969671790610719E-2</v>
      </c>
      <c r="F22" s="157">
        <v>1.5159045725646123E-2</v>
      </c>
    </row>
    <row r="23" spans="2:6" x14ac:dyDescent="0.25">
      <c r="B23" s="859" t="s">
        <v>560</v>
      </c>
      <c r="C23" s="800">
        <v>5.7512580877066861E-3</v>
      </c>
      <c r="D23" s="435">
        <v>6.5621889707991026E-3</v>
      </c>
      <c r="E23" s="802">
        <v>1.1580805982550893E-2</v>
      </c>
      <c r="F23" s="157">
        <v>1.2984592445328031E-2</v>
      </c>
    </row>
    <row r="24" spans="2:6" x14ac:dyDescent="0.25">
      <c r="B24" s="859" t="s">
        <v>561</v>
      </c>
      <c r="C24" s="800">
        <v>4.7690890128694527E-3</v>
      </c>
      <c r="D24" s="435">
        <v>5.617503669090234E-3</v>
      </c>
      <c r="E24" s="802">
        <v>9.9709181553801415E-3</v>
      </c>
      <c r="F24" s="157">
        <v>1.1742047713717695E-2</v>
      </c>
    </row>
    <row r="25" spans="2:6" x14ac:dyDescent="0.25">
      <c r="B25" s="859" t="s">
        <v>562</v>
      </c>
      <c r="C25" s="800">
        <v>3.7160417573738622E-3</v>
      </c>
      <c r="D25" s="435">
        <v>4.1667369557516149E-3</v>
      </c>
      <c r="E25" s="802">
        <v>8.2571665974241794E-3</v>
      </c>
      <c r="F25" s="157">
        <v>1.0126739562624254E-2</v>
      </c>
    </row>
    <row r="26" spans="2:6" x14ac:dyDescent="0.25">
      <c r="B26" s="859" t="s">
        <v>563</v>
      </c>
      <c r="C26" s="800">
        <v>2.8047508631949859E-3</v>
      </c>
      <c r="D26" s="435">
        <v>3.508831120632939E-3</v>
      </c>
      <c r="E26" s="802">
        <v>6.9069380972164524E-3</v>
      </c>
      <c r="F26" s="157">
        <v>8.7599403578528835E-3</v>
      </c>
    </row>
    <row r="27" spans="2:6" x14ac:dyDescent="0.25">
      <c r="B27" s="859" t="s">
        <v>564</v>
      </c>
      <c r="C27" s="800">
        <v>2.0453417847125892E-3</v>
      </c>
      <c r="D27" s="435">
        <v>2.7159702424129962E-3</v>
      </c>
      <c r="E27" s="802">
        <v>5.4009140008309097E-3</v>
      </c>
      <c r="F27" s="157">
        <v>7.2067594433399603E-3</v>
      </c>
    </row>
    <row r="28" spans="2:6" x14ac:dyDescent="0.25">
      <c r="B28" s="859" t="s">
        <v>565</v>
      </c>
      <c r="C28" s="800">
        <v>1.6706999726612732E-3</v>
      </c>
      <c r="D28" s="435">
        <v>2.1930194503955868E-3</v>
      </c>
      <c r="E28" s="802">
        <v>4.7257997507270458E-3</v>
      </c>
      <c r="F28" s="157">
        <v>6.958250497017893E-3</v>
      </c>
    </row>
    <row r="29" spans="2:6" x14ac:dyDescent="0.25">
      <c r="B29" s="859" t="s">
        <v>566</v>
      </c>
      <c r="C29" s="800">
        <v>1.3770617956480797E-3</v>
      </c>
      <c r="D29" s="435">
        <v>1.9399787445807115E-3</v>
      </c>
      <c r="E29" s="802">
        <v>4.6219360199418365E-3</v>
      </c>
      <c r="F29" s="157">
        <v>6.5854870775347912E-3</v>
      </c>
    </row>
    <row r="30" spans="2:6" x14ac:dyDescent="0.25">
      <c r="B30" s="859" t="s">
        <v>567</v>
      </c>
      <c r="C30" s="800">
        <v>1.1644272536730086E-3</v>
      </c>
      <c r="D30" s="435">
        <v>1.6700686583781777E-3</v>
      </c>
      <c r="E30" s="802">
        <v>3.9468217698379725E-3</v>
      </c>
      <c r="F30" s="157">
        <v>6.4612326043737576E-3</v>
      </c>
    </row>
    <row r="31" spans="2:6" x14ac:dyDescent="0.25">
      <c r="B31" s="859" t="s">
        <v>568</v>
      </c>
      <c r="C31" s="800">
        <v>9.5179271169793748E-4</v>
      </c>
      <c r="D31" s="435">
        <v>1.2989422898496939E-3</v>
      </c>
      <c r="E31" s="802">
        <v>3.5313668466971332E-3</v>
      </c>
      <c r="F31" s="157">
        <v>5.4050695825049698E-3</v>
      </c>
    </row>
    <row r="32" spans="2:6" x14ac:dyDescent="0.25">
      <c r="B32" s="859" t="s">
        <v>569</v>
      </c>
      <c r="C32" s="800">
        <v>7.5940907848239686E-4</v>
      </c>
      <c r="D32" s="435">
        <v>9.2781592132120988E-4</v>
      </c>
      <c r="E32" s="802">
        <v>3.1678437889488989E-3</v>
      </c>
      <c r="F32" s="157">
        <v>4.2867793240556661E-3</v>
      </c>
    </row>
    <row r="33" spans="2:6" x14ac:dyDescent="0.25">
      <c r="B33" s="859" t="s">
        <v>570</v>
      </c>
      <c r="C33" s="800">
        <v>6.0752726278591755E-4</v>
      </c>
      <c r="D33" s="435">
        <v>7.92860878219943E-4</v>
      </c>
      <c r="E33" s="802">
        <v>2.7523888658080599E-3</v>
      </c>
      <c r="F33" s="157">
        <v>3.665506958250497E-3</v>
      </c>
    </row>
    <row r="34" spans="2:6" x14ac:dyDescent="0.25">
      <c r="B34" s="859" t="s">
        <v>571</v>
      </c>
      <c r="C34" s="800">
        <v>5.6702544526685634E-4</v>
      </c>
      <c r="D34" s="435">
        <v>7.2538335666930956E-4</v>
      </c>
      <c r="E34" s="802">
        <v>2.7523888658080599E-3</v>
      </c>
      <c r="F34" s="157">
        <v>3.9140159045725643E-3</v>
      </c>
    </row>
    <row r="35" spans="2:6" x14ac:dyDescent="0.25">
      <c r="B35" s="859" t="s">
        <v>572</v>
      </c>
      <c r="C35" s="800">
        <v>4.3539453832990753E-4</v>
      </c>
      <c r="D35" s="435">
        <v>6.9164459589399283E-4</v>
      </c>
      <c r="E35" s="802">
        <v>2.3888658080598256E-3</v>
      </c>
      <c r="F35" s="157">
        <v>3.6033797216699802E-3</v>
      </c>
    </row>
    <row r="36" spans="2:6" x14ac:dyDescent="0.25">
      <c r="B36" s="859" t="s">
        <v>573</v>
      </c>
      <c r="C36" s="800">
        <v>3.3413999453225463E-4</v>
      </c>
      <c r="D36" s="435">
        <v>6.2416707434335939E-4</v>
      </c>
      <c r="E36" s="802">
        <v>1.8176152887411717E-3</v>
      </c>
      <c r="F36" s="157">
        <v>2.9199801192842942E-3</v>
      </c>
    </row>
    <row r="37" spans="2:6" ht="13" thickBot="1" x14ac:dyDescent="0.3">
      <c r="B37" s="860" t="s">
        <v>574</v>
      </c>
      <c r="C37" s="801">
        <v>1.1644272536730086E-3</v>
      </c>
      <c r="D37" s="432">
        <v>2.4966682973734376E-3</v>
      </c>
      <c r="E37" s="803">
        <v>1.5475695886996261E-2</v>
      </c>
      <c r="F37" s="786">
        <v>3.1622763419483099E-2</v>
      </c>
    </row>
    <row r="38" spans="2:6" ht="13" x14ac:dyDescent="0.3">
      <c r="B38" s="3" t="s">
        <v>673</v>
      </c>
    </row>
    <row r="39" spans="2:6" s="668" customFormat="1" x14ac:dyDescent="0.25">
      <c r="B39" s="847" t="s">
        <v>677</v>
      </c>
    </row>
    <row r="62" spans="2:2" ht="13" thickBot="1" x14ac:dyDescent="0.3"/>
    <row r="63" spans="2:2" ht="13" x14ac:dyDescent="0.3">
      <c r="B63" s="796" t="s">
        <v>470</v>
      </c>
    </row>
    <row r="64" spans="2:2" x14ac:dyDescent="0.25">
      <c r="B64" s="445" t="s">
        <v>489</v>
      </c>
    </row>
    <row r="65" spans="2:2" x14ac:dyDescent="0.25">
      <c r="B65" s="445" t="s">
        <v>490</v>
      </c>
    </row>
    <row r="66" spans="2:2" x14ac:dyDescent="0.25">
      <c r="B66" s="445" t="s">
        <v>491</v>
      </c>
    </row>
    <row r="67" spans="2:2" x14ac:dyDescent="0.25">
      <c r="B67" s="445" t="s">
        <v>492</v>
      </c>
    </row>
    <row r="68" spans="2:2" x14ac:dyDescent="0.25">
      <c r="B68" s="445" t="s">
        <v>493</v>
      </c>
    </row>
    <row r="69" spans="2:2" x14ac:dyDescent="0.25">
      <c r="B69" s="445" t="s">
        <v>494</v>
      </c>
    </row>
    <row r="70" spans="2:2" x14ac:dyDescent="0.25">
      <c r="B70" s="445" t="s">
        <v>495</v>
      </c>
    </row>
    <row r="71" spans="2:2" x14ac:dyDescent="0.25">
      <c r="B71" s="445" t="s">
        <v>496</v>
      </c>
    </row>
    <row r="72" spans="2:2" x14ac:dyDescent="0.25">
      <c r="B72" s="445" t="s">
        <v>497</v>
      </c>
    </row>
    <row r="73" spans="2:2" x14ac:dyDescent="0.25">
      <c r="B73" s="445" t="s">
        <v>498</v>
      </c>
    </row>
    <row r="74" spans="2:2" x14ac:dyDescent="0.25">
      <c r="B74" s="445" t="s">
        <v>499</v>
      </c>
    </row>
    <row r="75" spans="2:2" x14ac:dyDescent="0.25">
      <c r="B75" s="445" t="s">
        <v>500</v>
      </c>
    </row>
    <row r="76" spans="2:2" x14ac:dyDescent="0.25">
      <c r="B76" s="445" t="s">
        <v>501</v>
      </c>
    </row>
    <row r="77" spans="2:2" x14ac:dyDescent="0.25">
      <c r="B77" s="445" t="s">
        <v>502</v>
      </c>
    </row>
    <row r="78" spans="2:2" x14ac:dyDescent="0.25">
      <c r="B78" s="445" t="s">
        <v>503</v>
      </c>
    </row>
    <row r="79" spans="2:2" x14ac:dyDescent="0.25">
      <c r="B79" s="445" t="s">
        <v>504</v>
      </c>
    </row>
    <row r="80" spans="2:2" x14ac:dyDescent="0.25">
      <c r="B80" s="445" t="s">
        <v>508</v>
      </c>
    </row>
    <row r="81" spans="2:2" x14ac:dyDescent="0.25">
      <c r="B81" s="445" t="s">
        <v>505</v>
      </c>
    </row>
    <row r="82" spans="2:2" x14ac:dyDescent="0.25">
      <c r="B82" s="445" t="s">
        <v>506</v>
      </c>
    </row>
    <row r="83" spans="2:2" x14ac:dyDescent="0.25">
      <c r="B83" s="445" t="s">
        <v>507</v>
      </c>
    </row>
  </sheetData>
  <mergeCells count="3">
    <mergeCell ref="C5:D5"/>
    <mergeCell ref="E5:F5"/>
    <mergeCell ref="B5:B6"/>
  </mergeCells>
  <hyperlinks>
    <hyperlink ref="A2" location="index!A1" display="index" xr:uid="{0A0F489A-EE31-4B2B-9F28-A93AFD3DB542}"/>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EA099-8BB1-4609-83A2-FC945DB8AAB9}">
  <dimension ref="A1:L83"/>
  <sheetViews>
    <sheetView workbookViewId="0"/>
  </sheetViews>
  <sheetFormatPr defaultColWidth="9.08984375" defaultRowHeight="12.5" x14ac:dyDescent="0.25"/>
  <cols>
    <col min="1" max="1" width="9.08984375" style="3"/>
    <col min="2" max="2" width="21.453125" style="3" customWidth="1"/>
    <col min="3" max="3" width="6.81640625" style="3" bestFit="1" customWidth="1"/>
    <col min="4" max="4" width="10.453125" style="3" bestFit="1" customWidth="1"/>
    <col min="5" max="5" width="6.1796875" style="3" bestFit="1" customWidth="1"/>
    <col min="6" max="6" width="7.1796875" style="3" bestFit="1" customWidth="1"/>
    <col min="7" max="7" width="7.6328125" style="3" bestFit="1" customWidth="1"/>
    <col min="8" max="8" width="6.81640625" style="3" bestFit="1" customWidth="1"/>
    <col min="9" max="9" width="10.453125" style="3" bestFit="1" customWidth="1"/>
    <col min="10" max="10" width="6.1796875" style="3" bestFit="1" customWidth="1"/>
    <col min="11" max="11" width="7.1796875" style="3" bestFit="1" customWidth="1"/>
    <col min="12" max="12" width="7.453125" style="3" bestFit="1" customWidth="1"/>
    <col min="13" max="16384" width="9.08984375" style="3"/>
  </cols>
  <sheetData>
    <row r="1" spans="1:12" ht="13" x14ac:dyDescent="0.3">
      <c r="A1" s="153" t="s">
        <v>141</v>
      </c>
    </row>
    <row r="2" spans="1:12" ht="14.5" x14ac:dyDescent="0.35">
      <c r="A2" s="347" t="s">
        <v>136</v>
      </c>
    </row>
    <row r="3" spans="1:12" ht="13" x14ac:dyDescent="0.3">
      <c r="A3" s="2"/>
      <c r="B3" s="890" t="s">
        <v>614</v>
      </c>
      <c r="C3" s="668"/>
      <c r="D3" s="668"/>
      <c r="E3" s="668"/>
      <c r="F3" s="668"/>
      <c r="G3" s="668"/>
    </row>
    <row r="4" spans="1:12" ht="13" thickBot="1" x14ac:dyDescent="0.3"/>
    <row r="5" spans="1:12" ht="14.4" customHeight="1" x14ac:dyDescent="0.3">
      <c r="B5" s="961" t="s">
        <v>518</v>
      </c>
      <c r="C5" s="961" t="s">
        <v>543</v>
      </c>
      <c r="D5" s="962"/>
      <c r="E5" s="962"/>
      <c r="F5" s="962"/>
      <c r="G5" s="963"/>
      <c r="H5" s="961" t="s">
        <v>422</v>
      </c>
      <c r="I5" s="962"/>
      <c r="J5" s="962"/>
      <c r="K5" s="962"/>
      <c r="L5" s="963"/>
    </row>
    <row r="6" spans="1:12" ht="13" x14ac:dyDescent="0.3">
      <c r="B6" s="977"/>
      <c r="C6" s="797" t="s">
        <v>519</v>
      </c>
      <c r="D6" s="798" t="s">
        <v>520</v>
      </c>
      <c r="E6" s="798" t="s">
        <v>521</v>
      </c>
      <c r="F6" s="798" t="s">
        <v>522</v>
      </c>
      <c r="G6" s="799" t="s">
        <v>523</v>
      </c>
      <c r="H6" s="675" t="s">
        <v>519</v>
      </c>
      <c r="I6" s="798" t="s">
        <v>520</v>
      </c>
      <c r="J6" s="804" t="s">
        <v>521</v>
      </c>
      <c r="K6" s="804" t="s">
        <v>522</v>
      </c>
      <c r="L6" s="805" t="s">
        <v>523</v>
      </c>
    </row>
    <row r="7" spans="1:12" x14ac:dyDescent="0.25">
      <c r="B7" s="859" t="s">
        <v>544</v>
      </c>
      <c r="C7" s="800">
        <v>0.11128146160725694</v>
      </c>
      <c r="D7" s="436">
        <v>0.14667053097610458</v>
      </c>
      <c r="E7" s="436">
        <v>0.20713676775057849</v>
      </c>
      <c r="F7" s="436">
        <v>0.13601003764115432</v>
      </c>
      <c r="G7" s="435">
        <v>0.16914098972922503</v>
      </c>
      <c r="H7" s="802">
        <v>7.4779377612633535E-2</v>
      </c>
      <c r="I7" s="155">
        <v>9.0225964613088891E-2</v>
      </c>
      <c r="J7" s="155">
        <v>0.11858974358974358</v>
      </c>
      <c r="K7" s="155">
        <v>0.10106382978723404</v>
      </c>
      <c r="L7" s="157">
        <v>0.10681635926222935</v>
      </c>
    </row>
    <row r="8" spans="1:12" x14ac:dyDescent="0.25">
      <c r="B8" s="859" t="s">
        <v>545</v>
      </c>
      <c r="C8" s="800">
        <v>0.13747285038967677</v>
      </c>
      <c r="D8" s="436">
        <v>0.14826955557110164</v>
      </c>
      <c r="E8" s="436">
        <v>0.19089026915113871</v>
      </c>
      <c r="F8" s="436">
        <v>0.14880803011292346</v>
      </c>
      <c r="G8" s="435">
        <v>0.17054154995331466</v>
      </c>
      <c r="H8" s="802">
        <v>9.1655054962068438E-2</v>
      </c>
      <c r="I8" s="155">
        <v>0.11186314218716692</v>
      </c>
      <c r="J8" s="155">
        <v>0.12866300366300365</v>
      </c>
      <c r="K8" s="155">
        <v>0.12056737588652482</v>
      </c>
      <c r="L8" s="157">
        <v>0.11916599839615076</v>
      </c>
    </row>
    <row r="9" spans="1:12" x14ac:dyDescent="0.25">
      <c r="B9" s="859" t="s">
        <v>546</v>
      </c>
      <c r="C9" s="800">
        <v>0.12333375920957369</v>
      </c>
      <c r="D9" s="436">
        <v>0.12150588141233848</v>
      </c>
      <c r="E9" s="436">
        <v>0.13632931433442944</v>
      </c>
      <c r="F9" s="436">
        <v>0.12371392722710163</v>
      </c>
      <c r="G9" s="435">
        <v>0.1296451914098973</v>
      </c>
      <c r="H9" s="802">
        <v>9.3667750425762503E-2</v>
      </c>
      <c r="I9" s="155">
        <v>0.10781283308463015</v>
      </c>
      <c r="J9" s="155">
        <v>0.12347374847374848</v>
      </c>
      <c r="K9" s="155">
        <v>0.11347517730496454</v>
      </c>
      <c r="L9" s="157">
        <v>0.12221331194867682</v>
      </c>
    </row>
    <row r="10" spans="1:12" x14ac:dyDescent="0.25">
      <c r="B10" s="859" t="s">
        <v>547</v>
      </c>
      <c r="C10" s="800">
        <v>0.11720114134832418</v>
      </c>
      <c r="D10" s="436">
        <v>0.10066859215878314</v>
      </c>
      <c r="E10" s="436">
        <v>0.10381195956643527</v>
      </c>
      <c r="F10" s="436">
        <v>0.10464240903387705</v>
      </c>
      <c r="G10" s="435">
        <v>0.10504201680672269</v>
      </c>
      <c r="H10" s="802">
        <v>8.8868245858492026E-2</v>
      </c>
      <c r="I10" s="155">
        <v>9.5608612236196974E-2</v>
      </c>
      <c r="J10" s="155">
        <v>0.1014957264957265</v>
      </c>
      <c r="K10" s="155">
        <v>9.3971631205673756E-2</v>
      </c>
      <c r="L10" s="157">
        <v>0.10842020850040096</v>
      </c>
    </row>
    <row r="11" spans="1:12" x14ac:dyDescent="0.25">
      <c r="B11" s="859" t="s">
        <v>548</v>
      </c>
      <c r="C11" s="800">
        <v>9.7653421915591329E-2</v>
      </c>
      <c r="D11" s="436">
        <v>8.2299797123754515E-2</v>
      </c>
      <c r="E11" s="436">
        <v>7.9576178297405917E-2</v>
      </c>
      <c r="F11" s="436">
        <v>8.9585947302383936E-2</v>
      </c>
      <c r="G11" s="435">
        <v>8.4267040149393097E-2</v>
      </c>
      <c r="H11" s="802">
        <v>7.6946895804304069E-2</v>
      </c>
      <c r="I11" s="155">
        <v>8.6015774888083568E-2</v>
      </c>
      <c r="J11" s="155">
        <v>8.6691086691086688E-2</v>
      </c>
      <c r="K11" s="155">
        <v>8.3333333333333329E-2</v>
      </c>
      <c r="L11" s="157">
        <v>8.6287089013632717E-2</v>
      </c>
    </row>
    <row r="12" spans="1:12" x14ac:dyDescent="0.25">
      <c r="B12" s="859" t="s">
        <v>549</v>
      </c>
      <c r="C12" s="800">
        <v>8.2960691623014352E-2</v>
      </c>
      <c r="D12" s="436">
        <v>7.5953668262359955E-2</v>
      </c>
      <c r="E12" s="436">
        <v>6.315917671416392E-2</v>
      </c>
      <c r="F12" s="436">
        <v>7.6787954830614805E-2</v>
      </c>
      <c r="G12" s="435">
        <v>6.7226890756302518E-2</v>
      </c>
      <c r="H12" s="802">
        <v>6.843164576559839E-2</v>
      </c>
      <c r="I12" s="155">
        <v>7.589000213174163E-2</v>
      </c>
      <c r="J12" s="155">
        <v>7.2802197802197807E-2</v>
      </c>
      <c r="K12" s="155">
        <v>7.8014184397163122E-2</v>
      </c>
      <c r="L12" s="157">
        <v>7.1371291098636727E-2</v>
      </c>
    </row>
    <row r="13" spans="1:12" x14ac:dyDescent="0.25">
      <c r="B13" s="859" t="s">
        <v>550</v>
      </c>
      <c r="C13" s="800">
        <v>6.4435075167156422E-2</v>
      </c>
      <c r="D13" s="436">
        <v>5.671540360380168E-2</v>
      </c>
      <c r="E13" s="436">
        <v>4.6961393252953357E-2</v>
      </c>
      <c r="F13" s="436">
        <v>5.9974905897114177E-2</v>
      </c>
      <c r="G13" s="435">
        <v>5.4808590102707749E-2</v>
      </c>
      <c r="H13" s="802">
        <v>6.1619445734633842E-2</v>
      </c>
      <c r="I13" s="155">
        <v>6.2673204007674274E-2</v>
      </c>
      <c r="J13" s="155">
        <v>5.8150183150183152E-2</v>
      </c>
      <c r="K13" s="155">
        <v>7.0035460992907805E-2</v>
      </c>
      <c r="L13" s="157">
        <v>5.6776263031275059E-2</v>
      </c>
    </row>
    <row r="14" spans="1:12" x14ac:dyDescent="0.25">
      <c r="B14" s="859" t="s">
        <v>551</v>
      </c>
      <c r="C14" s="800">
        <v>5.3830756782079131E-2</v>
      </c>
      <c r="D14" s="436">
        <v>4.7910774427599168E-2</v>
      </c>
      <c r="E14" s="436">
        <v>3.6000487151382293E-2</v>
      </c>
      <c r="F14" s="436">
        <v>4.8431618569636133E-2</v>
      </c>
      <c r="G14" s="435">
        <v>4.2623716153127919E-2</v>
      </c>
      <c r="H14" s="802">
        <v>5.3259018423904632E-2</v>
      </c>
      <c r="I14" s="155">
        <v>5.7716904711149007E-2</v>
      </c>
      <c r="J14" s="155">
        <v>5.3113553113553112E-2</v>
      </c>
      <c r="K14" s="155">
        <v>5.2304964539007091E-2</v>
      </c>
      <c r="L14" s="157">
        <v>4.9879711307137128E-2</v>
      </c>
    </row>
    <row r="15" spans="1:12" x14ac:dyDescent="0.25">
      <c r="B15" s="859" t="s">
        <v>552</v>
      </c>
      <c r="C15" s="800">
        <v>4.1522933435543634E-2</v>
      </c>
      <c r="D15" s="436">
        <v>4.18444748703291E-2</v>
      </c>
      <c r="E15" s="436">
        <v>2.8620143709657778E-2</v>
      </c>
      <c r="F15" s="436">
        <v>4.2409033877038899E-2</v>
      </c>
      <c r="G15" s="435">
        <v>3.5807656395891688E-2</v>
      </c>
      <c r="H15" s="802">
        <v>4.907880476854002E-2</v>
      </c>
      <c r="I15" s="155">
        <v>4.9403112342784057E-2</v>
      </c>
      <c r="J15" s="155">
        <v>4.1208791208791208E-2</v>
      </c>
      <c r="K15" s="155">
        <v>4.6985815602836878E-2</v>
      </c>
      <c r="L15" s="157">
        <v>3.9615076182838813E-2</v>
      </c>
    </row>
    <row r="16" spans="1:12" x14ac:dyDescent="0.25">
      <c r="B16" s="859" t="s">
        <v>553</v>
      </c>
      <c r="C16" s="800">
        <v>3.3729398236872363E-2</v>
      </c>
      <c r="D16" s="436">
        <v>3.6867510818400777E-2</v>
      </c>
      <c r="E16" s="436">
        <v>2.3992205577883327E-2</v>
      </c>
      <c r="F16" s="436">
        <v>3.4629861982434125E-2</v>
      </c>
      <c r="G16" s="435">
        <v>2.7637721755368813E-2</v>
      </c>
      <c r="H16" s="802">
        <v>4.0253909273881408E-2</v>
      </c>
      <c r="I16" s="155">
        <v>4.0183329780430613E-2</v>
      </c>
      <c r="J16" s="155">
        <v>3.4188034188034191E-2</v>
      </c>
      <c r="K16" s="155">
        <v>4.0780141843971635E-2</v>
      </c>
      <c r="L16" s="157">
        <v>3.5124298315958299E-2</v>
      </c>
    </row>
    <row r="17" spans="2:12" x14ac:dyDescent="0.25">
      <c r="B17" s="859" t="s">
        <v>554</v>
      </c>
      <c r="C17" s="800">
        <v>2.661726502278438E-2</v>
      </c>
      <c r="D17" s="436">
        <v>2.8002918219885868E-2</v>
      </c>
      <c r="E17" s="436">
        <v>1.7610522469857507E-2</v>
      </c>
      <c r="F17" s="436">
        <v>2.6348808030112924E-2</v>
      </c>
      <c r="G17" s="435">
        <v>2.2502334267040149E-2</v>
      </c>
      <c r="H17" s="802">
        <v>3.3906177426846262E-2</v>
      </c>
      <c r="I17" s="155">
        <v>3.3574930718396928E-2</v>
      </c>
      <c r="J17" s="155">
        <v>2.6404151404151404E-2</v>
      </c>
      <c r="K17" s="155">
        <v>3.3687943262411348E-2</v>
      </c>
      <c r="L17" s="157">
        <v>2.6623897353648757E-2</v>
      </c>
    </row>
    <row r="18" spans="2:12" x14ac:dyDescent="0.25">
      <c r="B18" s="859" t="s">
        <v>555</v>
      </c>
      <c r="C18" s="800">
        <v>2.1549337762446233E-2</v>
      </c>
      <c r="D18" s="436">
        <v>2.2196460159302826E-2</v>
      </c>
      <c r="E18" s="436">
        <v>1.3786384118864937E-2</v>
      </c>
      <c r="F18" s="436">
        <v>2.3588456712672522E-2</v>
      </c>
      <c r="G18" s="435">
        <v>1.7973856209150325E-2</v>
      </c>
      <c r="H18" s="802">
        <v>3.0035609227434586E-2</v>
      </c>
      <c r="I18" s="155">
        <v>2.7819228309528887E-2</v>
      </c>
      <c r="J18" s="155">
        <v>2.3809523809523808E-2</v>
      </c>
      <c r="K18" s="155">
        <v>3.1028368794326241E-2</v>
      </c>
      <c r="L18" s="157">
        <v>2.1010425020048115E-2</v>
      </c>
    </row>
    <row r="19" spans="2:12" x14ac:dyDescent="0.25">
      <c r="B19" s="859" t="s">
        <v>556</v>
      </c>
      <c r="C19" s="800">
        <v>1.7120224862654913E-2</v>
      </c>
      <c r="D19" s="436">
        <v>1.8608648724278191E-2</v>
      </c>
      <c r="E19" s="436">
        <v>1.1009621239800267E-2</v>
      </c>
      <c r="F19" s="436">
        <v>1.5307402760351318E-2</v>
      </c>
      <c r="G19" s="435">
        <v>1.3865546218487394E-2</v>
      </c>
      <c r="H19" s="802">
        <v>2.5545750116117046E-2</v>
      </c>
      <c r="I19" s="155">
        <v>2.2703048390535066E-2</v>
      </c>
      <c r="J19" s="155">
        <v>1.73992673992674E-2</v>
      </c>
      <c r="K19" s="155">
        <v>1.9503546099290781E-2</v>
      </c>
      <c r="L19" s="157">
        <v>1.9887730553327987E-2</v>
      </c>
    </row>
    <row r="20" spans="2:12" x14ac:dyDescent="0.25">
      <c r="B20" s="859" t="s">
        <v>557</v>
      </c>
      <c r="C20" s="800">
        <v>1.4564967420467612E-2</v>
      </c>
      <c r="D20" s="436">
        <v>1.5610477608658718E-2</v>
      </c>
      <c r="E20" s="436">
        <v>8.6712946047984418E-3</v>
      </c>
      <c r="F20" s="436">
        <v>1.3299874529485571E-2</v>
      </c>
      <c r="G20" s="435">
        <v>1.1858076563958916E-2</v>
      </c>
      <c r="H20" s="802">
        <v>2.2139650100634772E-2</v>
      </c>
      <c r="I20" s="155">
        <v>1.8492858665529736E-2</v>
      </c>
      <c r="J20" s="155">
        <v>1.694139194139194E-2</v>
      </c>
      <c r="K20" s="155">
        <v>2.0390070921985817E-2</v>
      </c>
      <c r="L20" s="157">
        <v>1.7802726543704891E-2</v>
      </c>
    </row>
    <row r="21" spans="2:12" x14ac:dyDescent="0.25">
      <c r="B21" s="859" t="s">
        <v>558</v>
      </c>
      <c r="C21" s="800">
        <v>1.1669008985988672E-2</v>
      </c>
      <c r="D21" s="436">
        <v>1.1772818580665794E-2</v>
      </c>
      <c r="E21" s="436">
        <v>6.6739739374010471E-3</v>
      </c>
      <c r="F21" s="436">
        <v>1.1041405269761606E-2</v>
      </c>
      <c r="G21" s="435">
        <v>9.2436974789915968E-3</v>
      </c>
      <c r="H21" s="802">
        <v>2.1365536460752437E-2</v>
      </c>
      <c r="I21" s="155">
        <v>1.6734171818375613E-2</v>
      </c>
      <c r="J21" s="155">
        <v>1.3431013431013432E-2</v>
      </c>
      <c r="K21" s="155">
        <v>1.4184397163120567E-2</v>
      </c>
      <c r="L21" s="157">
        <v>1.3793103448275862E-2</v>
      </c>
    </row>
    <row r="22" spans="2:12" x14ac:dyDescent="0.25">
      <c r="B22" s="859" t="s">
        <v>559</v>
      </c>
      <c r="C22" s="800">
        <v>8.3471743111451814E-3</v>
      </c>
      <c r="D22" s="436">
        <v>8.9445438282647581E-3</v>
      </c>
      <c r="E22" s="436">
        <v>4.9202289611496777E-3</v>
      </c>
      <c r="F22" s="436">
        <v>8.2810539523212046E-3</v>
      </c>
      <c r="G22" s="435">
        <v>7.5630252100840336E-3</v>
      </c>
      <c r="H22" s="802">
        <v>1.8888372813128967E-2</v>
      </c>
      <c r="I22" s="155">
        <v>1.3696439991473033E-2</v>
      </c>
      <c r="J22" s="155">
        <v>1.1446886446886446E-2</v>
      </c>
      <c r="K22" s="155">
        <v>1.2411347517730497E-2</v>
      </c>
      <c r="L22" s="157">
        <v>1.2028869286287089E-2</v>
      </c>
    </row>
    <row r="23" spans="2:12" x14ac:dyDescent="0.25">
      <c r="B23" s="859" t="s">
        <v>560</v>
      </c>
      <c r="C23" s="800">
        <v>6.4307312295047063E-3</v>
      </c>
      <c r="D23" s="436">
        <v>7.1356472551743436E-3</v>
      </c>
      <c r="E23" s="436">
        <v>4.0433564730239921E-3</v>
      </c>
      <c r="F23" s="436">
        <v>7.2772898368883314E-3</v>
      </c>
      <c r="G23" s="435">
        <v>6.0690943043884222E-3</v>
      </c>
      <c r="H23" s="802">
        <v>1.5327450069670227E-2</v>
      </c>
      <c r="I23" s="155">
        <v>1.1298230654444682E-2</v>
      </c>
      <c r="J23" s="155">
        <v>9.0048840048840041E-3</v>
      </c>
      <c r="K23" s="155">
        <v>1.2411347517730497E-2</v>
      </c>
      <c r="L23" s="157">
        <v>1.2028869286287089E-2</v>
      </c>
    </row>
    <row r="24" spans="2:12" x14ac:dyDescent="0.25">
      <c r="B24" s="859" t="s">
        <v>561</v>
      </c>
      <c r="C24" s="800">
        <v>5.7067416208849706E-3</v>
      </c>
      <c r="D24" s="436">
        <v>5.8964031940516286E-3</v>
      </c>
      <c r="E24" s="436">
        <v>3.5074899525027402E-3</v>
      </c>
      <c r="F24" s="436">
        <v>6.0225846925972401E-3</v>
      </c>
      <c r="G24" s="435">
        <v>5.1820728291316525E-3</v>
      </c>
      <c r="H24" s="802">
        <v>1.5017804613717293E-2</v>
      </c>
      <c r="I24" s="155">
        <v>9.4329567256448525E-3</v>
      </c>
      <c r="J24" s="155">
        <v>7.9365079365079361E-3</v>
      </c>
      <c r="K24" s="155">
        <v>9.7517730496453903E-3</v>
      </c>
      <c r="L24" s="157">
        <v>9.6230954290296711E-3</v>
      </c>
    </row>
    <row r="25" spans="2:12" x14ac:dyDescent="0.25">
      <c r="B25" s="859" t="s">
        <v>562</v>
      </c>
      <c r="C25" s="800">
        <v>4.5568757719006859E-3</v>
      </c>
      <c r="D25" s="436">
        <v>4.5172444808666713E-3</v>
      </c>
      <c r="E25" s="436">
        <v>2.1921812203142127E-3</v>
      </c>
      <c r="F25" s="436">
        <v>3.7641154328732747E-3</v>
      </c>
      <c r="G25" s="435">
        <v>3.7348272642390291E-3</v>
      </c>
      <c r="H25" s="802">
        <v>1.362440006192909E-2</v>
      </c>
      <c r="I25" s="155">
        <v>7.8874440417821354E-3</v>
      </c>
      <c r="J25" s="155">
        <v>6.562881562881563E-3</v>
      </c>
      <c r="K25" s="155">
        <v>7.9787234042553185E-3</v>
      </c>
      <c r="L25" s="157">
        <v>8.1796311146752204E-3</v>
      </c>
    </row>
    <row r="26" spans="2:12" x14ac:dyDescent="0.25">
      <c r="B26" s="859" t="s">
        <v>563</v>
      </c>
      <c r="C26" s="800">
        <v>3.3644222988799457E-3</v>
      </c>
      <c r="D26" s="436">
        <v>3.677756568493219E-3</v>
      </c>
      <c r="E26" s="436">
        <v>2.0947509438558032E-3</v>
      </c>
      <c r="F26" s="436">
        <v>4.2659974905897118E-3</v>
      </c>
      <c r="G26" s="435">
        <v>2.9411764705882353E-3</v>
      </c>
      <c r="H26" s="802">
        <v>1.1147236414305621E-2</v>
      </c>
      <c r="I26" s="155">
        <v>6.8215732253250902E-3</v>
      </c>
      <c r="J26" s="155">
        <v>5.7997557997558E-3</v>
      </c>
      <c r="K26" s="155">
        <v>6.2056737588652485E-3</v>
      </c>
      <c r="L26" s="157">
        <v>6.5757818765036086E-3</v>
      </c>
    </row>
    <row r="27" spans="2:12" x14ac:dyDescent="0.25">
      <c r="B27" s="859" t="s">
        <v>564</v>
      </c>
      <c r="C27" s="800">
        <v>2.5978450662237553E-3</v>
      </c>
      <c r="D27" s="436">
        <v>2.678366196620062E-3</v>
      </c>
      <c r="E27" s="436">
        <v>1.6075995615637559E-3</v>
      </c>
      <c r="F27" s="436">
        <v>3.5131744040150566E-3</v>
      </c>
      <c r="G27" s="435">
        <v>2.2408963585434172E-3</v>
      </c>
      <c r="H27" s="802">
        <v>8.5152500387056813E-3</v>
      </c>
      <c r="I27" s="155">
        <v>5.542528245576636E-3</v>
      </c>
      <c r="J27" s="155">
        <v>5.036630036630037E-3</v>
      </c>
      <c r="K27" s="155">
        <v>4.4326241134751776E-3</v>
      </c>
      <c r="L27" s="157">
        <v>5.7738572574178026E-3</v>
      </c>
    </row>
    <row r="28" spans="2:12" x14ac:dyDescent="0.25">
      <c r="B28" s="859" t="s">
        <v>565</v>
      </c>
      <c r="C28" s="800">
        <v>1.9590307056769301E-3</v>
      </c>
      <c r="D28" s="436">
        <v>2.248628336714604E-3</v>
      </c>
      <c r="E28" s="436">
        <v>1.3640238704177323E-3</v>
      </c>
      <c r="F28" s="436">
        <v>1.7565872020075283E-3</v>
      </c>
      <c r="G28" s="435">
        <v>1.5406162464985994E-3</v>
      </c>
      <c r="H28" s="802">
        <v>8.2056045827527489E-3</v>
      </c>
      <c r="I28" s="155">
        <v>5.0628863781709658E-3</v>
      </c>
      <c r="J28" s="155">
        <v>4.578754578754579E-3</v>
      </c>
      <c r="K28" s="155">
        <v>5.3191489361702126E-3</v>
      </c>
      <c r="L28" s="157">
        <v>4.9719326383319967E-3</v>
      </c>
    </row>
    <row r="29" spans="2:12" x14ac:dyDescent="0.25">
      <c r="B29" s="859" t="s">
        <v>566</v>
      </c>
      <c r="C29" s="800">
        <v>2.1719688258592055E-3</v>
      </c>
      <c r="D29" s="436">
        <v>1.7889087656529517E-3</v>
      </c>
      <c r="E29" s="436">
        <v>1.0960906101571063E-3</v>
      </c>
      <c r="F29" s="436">
        <v>1.7565872020075283E-3</v>
      </c>
      <c r="G29" s="435">
        <v>1.9140989729225023E-3</v>
      </c>
      <c r="H29" s="802">
        <v>8.2056045827527489E-3</v>
      </c>
      <c r="I29" s="155">
        <v>4.4766574291195908E-3</v>
      </c>
      <c r="J29" s="155">
        <v>4.120879120879121E-3</v>
      </c>
      <c r="K29" s="155">
        <v>3.5460992907801418E-3</v>
      </c>
      <c r="L29" s="157">
        <v>6.094627105052125E-3</v>
      </c>
    </row>
    <row r="30" spans="2:12" x14ac:dyDescent="0.25">
      <c r="B30" s="859" t="s">
        <v>567</v>
      </c>
      <c r="C30" s="800">
        <v>1.8312678335675654E-3</v>
      </c>
      <c r="D30" s="436">
        <v>1.6090184987157833E-3</v>
      </c>
      <c r="E30" s="436">
        <v>9.4994519546949215E-4</v>
      </c>
      <c r="F30" s="436">
        <v>1.50564617314931E-3</v>
      </c>
      <c r="G30" s="435">
        <v>1.4005602240896359E-3</v>
      </c>
      <c r="H30" s="802">
        <v>7.5863136708468806E-3</v>
      </c>
      <c r="I30" s="155">
        <v>3.8371349392453636E-3</v>
      </c>
      <c r="J30" s="155">
        <v>3.663003663003663E-3</v>
      </c>
      <c r="K30" s="155">
        <v>3.5460992907801418E-3</v>
      </c>
      <c r="L30" s="157">
        <v>4.4907778668805132E-3</v>
      </c>
    </row>
    <row r="31" spans="2:12" x14ac:dyDescent="0.25">
      <c r="B31" s="859" t="s">
        <v>568</v>
      </c>
      <c r="C31" s="800">
        <v>1.5331544653123803E-3</v>
      </c>
      <c r="D31" s="436">
        <v>1.2292501574039836E-3</v>
      </c>
      <c r="E31" s="436">
        <v>7.5508464255267323E-4</v>
      </c>
      <c r="F31" s="436">
        <v>2.0075282308657464E-3</v>
      </c>
      <c r="G31" s="435">
        <v>8.8702147525676937E-4</v>
      </c>
      <c r="H31" s="802">
        <v>6.1929091190586778E-3</v>
      </c>
      <c r="I31" s="155">
        <v>3.7838413984225112E-3</v>
      </c>
      <c r="J31" s="155">
        <v>2.8998778998779E-3</v>
      </c>
      <c r="K31" s="155">
        <v>0</v>
      </c>
      <c r="L31" s="157">
        <v>3.2076984763432237E-3</v>
      </c>
    </row>
    <row r="32" spans="2:12" x14ac:dyDescent="0.25">
      <c r="B32" s="859" t="s">
        <v>569</v>
      </c>
      <c r="C32" s="800">
        <v>1.0221029768749201E-3</v>
      </c>
      <c r="D32" s="436">
        <v>9.2943304584203635E-4</v>
      </c>
      <c r="E32" s="436">
        <v>5.8458165875045667E-4</v>
      </c>
      <c r="F32" s="436">
        <v>1.0037641154328732E-3</v>
      </c>
      <c r="G32" s="435">
        <v>8.4033613445378156E-4</v>
      </c>
      <c r="H32" s="802">
        <v>5.7284409351292774E-3</v>
      </c>
      <c r="I32" s="155">
        <v>2.8245576636111705E-3</v>
      </c>
      <c r="J32" s="155">
        <v>2.7472527472527475E-3</v>
      </c>
      <c r="K32" s="155">
        <v>2.6595744680851063E-3</v>
      </c>
      <c r="L32" s="157">
        <v>3.3680834001603849E-3</v>
      </c>
    </row>
    <row r="33" spans="2:12" x14ac:dyDescent="0.25">
      <c r="B33" s="859" t="s">
        <v>570</v>
      </c>
      <c r="C33" s="800">
        <v>9.7951535283846507E-4</v>
      </c>
      <c r="D33" s="436">
        <v>7.8951839377979437E-4</v>
      </c>
      <c r="E33" s="436">
        <v>4.1407867494824016E-4</v>
      </c>
      <c r="F33" s="436">
        <v>1.0037641154328732E-3</v>
      </c>
      <c r="G33" s="435">
        <v>7.4696545284780574E-4</v>
      </c>
      <c r="H33" s="802">
        <v>4.6446818392940088E-3</v>
      </c>
      <c r="I33" s="155">
        <v>2.4515028778512044E-3</v>
      </c>
      <c r="J33" s="155">
        <v>1.984126984126984E-3</v>
      </c>
      <c r="K33" s="155">
        <v>1.7730496453900709E-3</v>
      </c>
      <c r="L33" s="157">
        <v>2.8869286287089013E-3</v>
      </c>
    </row>
    <row r="34" spans="2:12" x14ac:dyDescent="0.25">
      <c r="B34" s="859" t="s">
        <v>571</v>
      </c>
      <c r="C34" s="800">
        <v>9.3692772880201011E-4</v>
      </c>
      <c r="D34" s="436">
        <v>6.9957326031121019E-4</v>
      </c>
      <c r="E34" s="436">
        <v>4.3843624406284253E-4</v>
      </c>
      <c r="F34" s="436">
        <v>1.0037641154328732E-3</v>
      </c>
      <c r="G34" s="435">
        <v>5.135387488328665E-4</v>
      </c>
      <c r="H34" s="802">
        <v>5.8832636631057436E-3</v>
      </c>
      <c r="I34" s="155">
        <v>2.5580899594969089E-3</v>
      </c>
      <c r="J34" s="155">
        <v>1.678876678876679E-3</v>
      </c>
      <c r="K34" s="155">
        <v>0</v>
      </c>
      <c r="L34" s="157">
        <v>2.8869286287089013E-3</v>
      </c>
    </row>
    <row r="35" spans="2:12" x14ac:dyDescent="0.25">
      <c r="B35" s="859" t="s">
        <v>572</v>
      </c>
      <c r="C35" s="800">
        <v>8.5175248072910008E-4</v>
      </c>
      <c r="D35" s="436">
        <v>5.896403194051628E-4</v>
      </c>
      <c r="E35" s="436">
        <v>3.4100596760443307E-4</v>
      </c>
      <c r="F35" s="436">
        <v>0</v>
      </c>
      <c r="G35" s="435">
        <v>2.8011204481792715E-4</v>
      </c>
      <c r="H35" s="802">
        <v>4.3350363833410746E-3</v>
      </c>
      <c r="I35" s="155">
        <v>2.4515028778512044E-3</v>
      </c>
      <c r="J35" s="155">
        <v>1.8315018315018315E-3</v>
      </c>
      <c r="K35" s="155">
        <v>3.5460992907801418E-3</v>
      </c>
      <c r="L35" s="157">
        <v>1.764234161988773E-3</v>
      </c>
    </row>
    <row r="36" spans="2:12" x14ac:dyDescent="0.25">
      <c r="B36" s="859" t="s">
        <v>573</v>
      </c>
      <c r="C36" s="800">
        <v>5.1105148843746007E-4</v>
      </c>
      <c r="D36" s="436">
        <v>5.1968299337404181E-4</v>
      </c>
      <c r="E36" s="436">
        <v>3.897211058336378E-4</v>
      </c>
      <c r="F36" s="436">
        <v>0</v>
      </c>
      <c r="G36" s="435">
        <v>3.7348272642390287E-4</v>
      </c>
      <c r="H36" s="802">
        <v>3.4061000154822726E-3</v>
      </c>
      <c r="I36" s="155">
        <v>1.7586868471541248E-3</v>
      </c>
      <c r="J36" s="155">
        <v>1.221001221001221E-3</v>
      </c>
      <c r="K36" s="155">
        <v>1.7730496453900709E-3</v>
      </c>
      <c r="L36" s="157">
        <v>2.4057738572574178E-3</v>
      </c>
    </row>
    <row r="37" spans="2:12" ht="13" thickBot="1" x14ac:dyDescent="0.3">
      <c r="B37" s="860" t="s">
        <v>574</v>
      </c>
      <c r="C37" s="801">
        <v>2.2571440739321152E-3</v>
      </c>
      <c r="D37" s="624">
        <v>1.8488721879653411E-3</v>
      </c>
      <c r="E37" s="624">
        <v>1.0717330410425039E-3</v>
      </c>
      <c r="F37" s="624">
        <v>2.2584692597239649E-3</v>
      </c>
      <c r="G37" s="432">
        <v>1.5873015873015873E-3</v>
      </c>
      <c r="H37" s="803">
        <v>3.1738659235175722E-2</v>
      </c>
      <c r="I37" s="154">
        <v>1.9398848859518227E-2</v>
      </c>
      <c r="J37" s="154">
        <v>1.3125763125763126E-2</v>
      </c>
      <c r="K37" s="154">
        <v>5.3191489361702126E-3</v>
      </c>
      <c r="L37" s="786">
        <v>1.892542101042502E-2</v>
      </c>
    </row>
    <row r="38" spans="2:12" ht="13" x14ac:dyDescent="0.3">
      <c r="B38" s="3" t="s">
        <v>673</v>
      </c>
    </row>
    <row r="39" spans="2:12" s="668" customFormat="1" x14ac:dyDescent="0.25">
      <c r="B39" s="847" t="s">
        <v>677</v>
      </c>
    </row>
    <row r="62" spans="2:2" ht="13" thickBot="1" x14ac:dyDescent="0.3"/>
    <row r="63" spans="2:2" ht="13" x14ac:dyDescent="0.3">
      <c r="B63" s="796" t="s">
        <v>470</v>
      </c>
    </row>
    <row r="64" spans="2:2" x14ac:dyDescent="0.25">
      <c r="B64" s="445" t="s">
        <v>489</v>
      </c>
    </row>
    <row r="65" spans="2:2" x14ac:dyDescent="0.25">
      <c r="B65" s="445" t="s">
        <v>490</v>
      </c>
    </row>
    <row r="66" spans="2:2" x14ac:dyDescent="0.25">
      <c r="B66" s="445" t="s">
        <v>491</v>
      </c>
    </row>
    <row r="67" spans="2:2" x14ac:dyDescent="0.25">
      <c r="B67" s="445" t="s">
        <v>492</v>
      </c>
    </row>
    <row r="68" spans="2:2" x14ac:dyDescent="0.25">
      <c r="B68" s="445" t="s">
        <v>493</v>
      </c>
    </row>
    <row r="69" spans="2:2" x14ac:dyDescent="0.25">
      <c r="B69" s="445" t="s">
        <v>494</v>
      </c>
    </row>
    <row r="70" spans="2:2" x14ac:dyDescent="0.25">
      <c r="B70" s="445" t="s">
        <v>495</v>
      </c>
    </row>
    <row r="71" spans="2:2" x14ac:dyDescent="0.25">
      <c r="B71" s="445" t="s">
        <v>496</v>
      </c>
    </row>
    <row r="72" spans="2:2" x14ac:dyDescent="0.25">
      <c r="B72" s="445" t="s">
        <v>497</v>
      </c>
    </row>
    <row r="73" spans="2:2" x14ac:dyDescent="0.25">
      <c r="B73" s="445" t="s">
        <v>498</v>
      </c>
    </row>
    <row r="74" spans="2:2" x14ac:dyDescent="0.25">
      <c r="B74" s="445" t="s">
        <v>499</v>
      </c>
    </row>
    <row r="75" spans="2:2" x14ac:dyDescent="0.25">
      <c r="B75" s="445" t="s">
        <v>500</v>
      </c>
    </row>
    <row r="76" spans="2:2" x14ac:dyDescent="0.25">
      <c r="B76" s="445" t="s">
        <v>501</v>
      </c>
    </row>
    <row r="77" spans="2:2" x14ac:dyDescent="0.25">
      <c r="B77" s="445" t="s">
        <v>502</v>
      </c>
    </row>
    <row r="78" spans="2:2" x14ac:dyDescent="0.25">
      <c r="B78" s="445" t="s">
        <v>503</v>
      </c>
    </row>
    <row r="79" spans="2:2" x14ac:dyDescent="0.25">
      <c r="B79" s="445" t="s">
        <v>504</v>
      </c>
    </row>
    <row r="80" spans="2:2" x14ac:dyDescent="0.25">
      <c r="B80" s="445" t="s">
        <v>508</v>
      </c>
    </row>
    <row r="81" spans="2:2" x14ac:dyDescent="0.25">
      <c r="B81" s="445" t="s">
        <v>505</v>
      </c>
    </row>
    <row r="82" spans="2:2" x14ac:dyDescent="0.25">
      <c r="B82" s="445" t="s">
        <v>506</v>
      </c>
    </row>
    <row r="83" spans="2:2" x14ac:dyDescent="0.25">
      <c r="B83" s="445" t="s">
        <v>507</v>
      </c>
    </row>
  </sheetData>
  <mergeCells count="3">
    <mergeCell ref="B5:B6"/>
    <mergeCell ref="C5:G5"/>
    <mergeCell ref="H5:L5"/>
  </mergeCells>
  <hyperlinks>
    <hyperlink ref="A2" location="index!A1" display="index" xr:uid="{FA226AE8-852F-48A5-9948-3CF4694F532C}"/>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42619-707E-44CB-8174-05CC47972BE7}">
  <dimension ref="A1:Q18"/>
  <sheetViews>
    <sheetView workbookViewId="0"/>
  </sheetViews>
  <sheetFormatPr defaultColWidth="10.54296875" defaultRowHeight="12.5" x14ac:dyDescent="0.25"/>
  <cols>
    <col min="1" max="1" width="9.90625" style="507" customWidth="1"/>
    <col min="2" max="10" width="10.54296875" style="507"/>
    <col min="11" max="11" width="13.08984375" style="507" bestFit="1" customWidth="1"/>
    <col min="12" max="16384" width="10.54296875" style="507"/>
  </cols>
  <sheetData>
    <row r="1" spans="1:17" ht="14.5" x14ac:dyDescent="0.35">
      <c r="A1" s="347" t="s">
        <v>136</v>
      </c>
    </row>
    <row r="2" spans="1:17" ht="13" x14ac:dyDescent="0.3">
      <c r="A2" s="601"/>
      <c r="B2" s="601" t="s">
        <v>404</v>
      </c>
      <c r="C2" s="601"/>
    </row>
    <row r="3" spans="1:17" ht="13.5" thickBot="1" x14ac:dyDescent="0.35">
      <c r="B3" s="600"/>
    </row>
    <row r="4" spans="1:17" ht="13.5" customHeight="1" x14ac:dyDescent="0.3">
      <c r="B4" s="987" t="s">
        <v>403</v>
      </c>
      <c r="C4" s="988"/>
      <c r="D4" s="599" t="s">
        <v>83</v>
      </c>
      <c r="E4" s="598" t="s">
        <v>487</v>
      </c>
      <c r="F4" s="598" t="s">
        <v>613</v>
      </c>
    </row>
    <row r="5" spans="1:17" ht="13.5" customHeight="1" x14ac:dyDescent="0.3">
      <c r="B5" s="980" t="s">
        <v>215</v>
      </c>
      <c r="C5" s="981"/>
      <c r="D5" s="981"/>
      <c r="E5" s="981"/>
      <c r="F5" s="982"/>
    </row>
    <row r="6" spans="1:17" ht="13.5" customHeight="1" x14ac:dyDescent="0.25">
      <c r="B6" s="985" t="s">
        <v>401</v>
      </c>
      <c r="C6" s="986"/>
      <c r="D6" s="718">
        <v>1247.5</v>
      </c>
      <c r="E6" s="718">
        <v>1205.2</v>
      </c>
      <c r="F6" s="719">
        <v>1098.53</v>
      </c>
    </row>
    <row r="7" spans="1:17" ht="13.5" customHeight="1" x14ac:dyDescent="0.25">
      <c r="B7" s="985" t="s">
        <v>526</v>
      </c>
      <c r="C7" s="986"/>
      <c r="D7" s="718">
        <v>230.5</v>
      </c>
      <c r="E7" s="718">
        <v>217.9</v>
      </c>
      <c r="F7" s="719">
        <v>221.25</v>
      </c>
      <c r="O7" s="809"/>
      <c r="P7" s="809"/>
      <c r="Q7" s="809"/>
    </row>
    <row r="8" spans="1:17" ht="13.5" customHeight="1" x14ac:dyDescent="0.25">
      <c r="B8" s="983" t="s">
        <v>527</v>
      </c>
      <c r="C8" s="984"/>
      <c r="D8" s="813">
        <v>155.5</v>
      </c>
      <c r="E8" s="718">
        <v>173.3</v>
      </c>
      <c r="F8" s="719">
        <v>242.94</v>
      </c>
      <c r="O8" s="809"/>
      <c r="P8" s="809"/>
      <c r="Q8" s="809"/>
    </row>
    <row r="9" spans="1:17" ht="13.5" customHeight="1" x14ac:dyDescent="0.3">
      <c r="B9" s="989" t="s">
        <v>53</v>
      </c>
      <c r="C9" s="990"/>
      <c r="D9" s="720">
        <v>1633.5</v>
      </c>
      <c r="E9" s="721">
        <v>1596.4</v>
      </c>
      <c r="F9" s="722">
        <v>1562.72</v>
      </c>
      <c r="L9" s="597"/>
      <c r="O9" s="809"/>
      <c r="P9" s="809"/>
      <c r="Q9" s="809"/>
    </row>
    <row r="10" spans="1:17" ht="13.5" customHeight="1" x14ac:dyDescent="0.3">
      <c r="B10" s="980" t="s">
        <v>402</v>
      </c>
      <c r="C10" s="981"/>
      <c r="D10" s="981"/>
      <c r="E10" s="981"/>
      <c r="F10" s="982"/>
      <c r="L10" s="597"/>
      <c r="O10" s="809"/>
      <c r="P10" s="809"/>
      <c r="Q10" s="809"/>
    </row>
    <row r="11" spans="1:17" ht="13.5" customHeight="1" x14ac:dyDescent="0.25">
      <c r="B11" s="985" t="s">
        <v>401</v>
      </c>
      <c r="C11" s="986"/>
      <c r="D11" s="723">
        <v>4.4000000000000004</v>
      </c>
      <c r="E11" s="723">
        <v>-3.4</v>
      </c>
      <c r="F11" s="724">
        <v>-8.9</v>
      </c>
      <c r="L11" s="597"/>
      <c r="O11" s="809"/>
      <c r="P11" s="809"/>
      <c r="Q11" s="809"/>
    </row>
    <row r="12" spans="1:17" ht="13.5" customHeight="1" x14ac:dyDescent="0.25">
      <c r="B12" s="985" t="s">
        <v>526</v>
      </c>
      <c r="C12" s="986"/>
      <c r="D12" s="723">
        <v>-7.6</v>
      </c>
      <c r="E12" s="723">
        <v>-5.5</v>
      </c>
      <c r="F12" s="724">
        <v>1.5</v>
      </c>
      <c r="L12" s="597"/>
      <c r="O12" s="809"/>
      <c r="P12" s="809"/>
      <c r="Q12" s="809"/>
    </row>
    <row r="13" spans="1:17" ht="13.5" customHeight="1" x14ac:dyDescent="0.25">
      <c r="B13" s="983" t="s">
        <v>527</v>
      </c>
      <c r="C13" s="984"/>
      <c r="D13" s="723">
        <v>-3.1</v>
      </c>
      <c r="E13" s="723">
        <v>11.4</v>
      </c>
      <c r="F13" s="724">
        <v>40.200000000000003</v>
      </c>
      <c r="L13" s="597"/>
      <c r="O13" s="809"/>
      <c r="P13" s="809"/>
      <c r="Q13" s="809"/>
    </row>
    <row r="14" spans="1:17" ht="13.5" customHeight="1" thickBot="1" x14ac:dyDescent="0.35">
      <c r="B14" s="978" t="s">
        <v>53</v>
      </c>
      <c r="C14" s="979"/>
      <c r="D14" s="725">
        <v>1.8</v>
      </c>
      <c r="E14" s="725">
        <v>-2.2999999999999998</v>
      </c>
      <c r="F14" s="726">
        <v>-2.1</v>
      </c>
    </row>
    <row r="15" spans="1:17" ht="13.5" customHeight="1" x14ac:dyDescent="0.25">
      <c r="B15" s="596" t="s">
        <v>679</v>
      </c>
      <c r="C15" s="594"/>
      <c r="E15" s="810"/>
    </row>
    <row r="16" spans="1:17" s="861" customFormat="1" ht="13.5" customHeight="1" x14ac:dyDescent="0.25">
      <c r="B16" s="668" t="s">
        <v>678</v>
      </c>
      <c r="C16" s="862"/>
    </row>
    <row r="17" spans="2:2" ht="13.5" customHeight="1" x14ac:dyDescent="0.3">
      <c r="B17" s="514" t="s">
        <v>237</v>
      </c>
    </row>
    <row r="18" spans="2:2" x14ac:dyDescent="0.25">
      <c r="B18" s="507" t="s">
        <v>400</v>
      </c>
    </row>
  </sheetData>
  <mergeCells count="11">
    <mergeCell ref="B4:C4"/>
    <mergeCell ref="B6:C6"/>
    <mergeCell ref="B7:C7"/>
    <mergeCell ref="B9:C9"/>
    <mergeCell ref="B13:C13"/>
    <mergeCell ref="B14:C14"/>
    <mergeCell ref="B10:F10"/>
    <mergeCell ref="B5:F5"/>
    <mergeCell ref="B8:C8"/>
    <mergeCell ref="B11:C11"/>
    <mergeCell ref="B12:C12"/>
  </mergeCells>
  <hyperlinks>
    <hyperlink ref="A1" location="index!A1" display="index" xr:uid="{B7309BF8-4088-49C7-8BE8-430ED1C02B46}"/>
  </hyperlinks>
  <pageMargins left="0.7" right="0.7" top="0.75" bottom="0.75" header="0.3" footer="0.3"/>
  <pageSetup paperSize="9" orientation="landscape" r:id="rId1"/>
  <headerFooter>
    <oddHeader>&amp;C&amp;"Calibri"&amp;10&amp;K000000 [UNCLASSIFIED]&amp;1#_x000D_</oddHeader>
    <oddFooter>&amp;C_x000D_&amp;1#&amp;"Calibri"&amp;10&amp;K000000 [UNCLASSIFIED]</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5F43E-D1C2-448E-8074-692B536466D6}">
  <dimension ref="A1:E22"/>
  <sheetViews>
    <sheetView workbookViewId="0"/>
  </sheetViews>
  <sheetFormatPr defaultColWidth="9.08984375" defaultRowHeight="12.5" x14ac:dyDescent="0.25"/>
  <cols>
    <col min="1" max="1" width="9.08984375" style="3"/>
    <col min="2" max="2" width="42.08984375" style="3" customWidth="1"/>
    <col min="3" max="4" width="11.08984375" style="3" customWidth="1"/>
    <col min="5" max="5" width="11.90625" style="3" customWidth="1"/>
    <col min="6" max="16384" width="9.08984375" style="3"/>
  </cols>
  <sheetData>
    <row r="1" spans="1:5" ht="14.5" x14ac:dyDescent="0.35">
      <c r="A1" s="347" t="s">
        <v>136</v>
      </c>
    </row>
    <row r="2" spans="1:5" ht="13" x14ac:dyDescent="0.3">
      <c r="A2" s="2"/>
      <c r="B2" s="601" t="s">
        <v>475</v>
      </c>
      <c r="C2" s="600"/>
      <c r="D2" s="600"/>
    </row>
    <row r="3" spans="1:5" ht="13" thickBot="1" x14ac:dyDescent="0.3"/>
    <row r="4" spans="1:5" ht="26" x14ac:dyDescent="0.3">
      <c r="B4" s="427" t="s">
        <v>411</v>
      </c>
      <c r="C4" s="428" t="s">
        <v>487</v>
      </c>
      <c r="D4" s="609" t="s">
        <v>613</v>
      </c>
      <c r="E4" s="426" t="s">
        <v>615</v>
      </c>
    </row>
    <row r="5" spans="1:5" ht="13" x14ac:dyDescent="0.3">
      <c r="B5" s="539" t="s">
        <v>410</v>
      </c>
      <c r="C5" s="278"/>
      <c r="D5" s="312"/>
      <c r="E5" s="608"/>
    </row>
    <row r="6" spans="1:5" x14ac:dyDescent="0.25">
      <c r="B6" s="445" t="s">
        <v>407</v>
      </c>
      <c r="C6" s="606">
        <v>175.6</v>
      </c>
      <c r="D6" s="606">
        <v>186.63130185</v>
      </c>
      <c r="E6" s="605">
        <v>6.3057482767729267E-2</v>
      </c>
    </row>
    <row r="7" spans="1:5" x14ac:dyDescent="0.25">
      <c r="B7" s="445" t="s">
        <v>406</v>
      </c>
      <c r="C7" s="607">
        <v>27346</v>
      </c>
      <c r="D7" s="607">
        <v>26705</v>
      </c>
      <c r="E7" s="605">
        <v>-2.34403569077745E-2</v>
      </c>
    </row>
    <row r="8" spans="1:5" x14ac:dyDescent="0.25">
      <c r="B8" s="445" t="s">
        <v>405</v>
      </c>
      <c r="C8" s="606">
        <v>6420</v>
      </c>
      <c r="D8" s="606">
        <v>6988.6276671035384</v>
      </c>
      <c r="E8" s="605">
        <v>8.8574046948748375E-2</v>
      </c>
    </row>
    <row r="9" spans="1:5" ht="13" x14ac:dyDescent="0.3">
      <c r="B9" s="539" t="s">
        <v>409</v>
      </c>
      <c r="C9" s="727"/>
      <c r="D9" s="728"/>
      <c r="E9" s="605"/>
    </row>
    <row r="10" spans="1:5" x14ac:dyDescent="0.25">
      <c r="B10" s="445" t="s">
        <v>407</v>
      </c>
      <c r="C10" s="606">
        <v>2199.3000000000002</v>
      </c>
      <c r="D10" s="606">
        <v>2322.5767274299997</v>
      </c>
      <c r="E10" s="605">
        <v>5.6044321284590914E-2</v>
      </c>
    </row>
    <row r="11" spans="1:5" x14ac:dyDescent="0.25">
      <c r="B11" s="445" t="s">
        <v>406</v>
      </c>
      <c r="C11" s="607">
        <v>78088</v>
      </c>
      <c r="D11" s="607">
        <v>77701</v>
      </c>
      <c r="E11" s="605">
        <v>-4.9559471365638874E-3</v>
      </c>
    </row>
    <row r="12" spans="1:5" x14ac:dyDescent="0.25">
      <c r="B12" s="445" t="s">
        <v>405</v>
      </c>
      <c r="C12" s="606">
        <v>28164.6</v>
      </c>
      <c r="D12" s="606">
        <v>29891.207673389014</v>
      </c>
      <c r="E12" s="605">
        <v>6.1304088241736165E-2</v>
      </c>
    </row>
    <row r="13" spans="1:5" ht="13" x14ac:dyDescent="0.3">
      <c r="B13" s="539" t="s">
        <v>408</v>
      </c>
      <c r="C13" s="729"/>
      <c r="D13" s="730"/>
      <c r="E13" s="605"/>
    </row>
    <row r="14" spans="1:5" x14ac:dyDescent="0.25">
      <c r="B14" s="445" t="s">
        <v>407</v>
      </c>
      <c r="C14" s="604">
        <v>2374.9</v>
      </c>
      <c r="D14" s="604">
        <v>2509.2080292799997</v>
      </c>
      <c r="E14" s="602">
        <v>5.6562763320935128E-2</v>
      </c>
    </row>
    <row r="15" spans="1:5" x14ac:dyDescent="0.25">
      <c r="B15" s="445" t="s">
        <v>406</v>
      </c>
      <c r="C15" s="603">
        <v>105434</v>
      </c>
      <c r="D15" s="603">
        <v>104406</v>
      </c>
      <c r="E15" s="602">
        <v>-9.7501754652199457E-3</v>
      </c>
    </row>
    <row r="16" spans="1:5" ht="13" thickBot="1" x14ac:dyDescent="0.3">
      <c r="B16" s="311" t="s">
        <v>405</v>
      </c>
      <c r="C16" s="619">
        <v>22524.799999999999</v>
      </c>
      <c r="D16" s="619">
        <v>24033.178450280633</v>
      </c>
      <c r="E16" s="620">
        <v>6.6965867746867858E-2</v>
      </c>
    </row>
    <row r="17" spans="2:5" ht="13" x14ac:dyDescent="0.3">
      <c r="B17" s="3" t="s">
        <v>680</v>
      </c>
      <c r="E17" s="238"/>
    </row>
    <row r="18" spans="2:5" s="668" customFormat="1" x14ac:dyDescent="0.25">
      <c r="B18" s="668" t="s">
        <v>681</v>
      </c>
      <c r="C18" s="485"/>
      <c r="D18" s="485"/>
      <c r="E18" s="863"/>
    </row>
    <row r="19" spans="2:5" ht="13" x14ac:dyDescent="0.3">
      <c r="B19" s="2" t="s">
        <v>164</v>
      </c>
      <c r="C19" s="559"/>
      <c r="D19" s="559"/>
    </row>
    <row r="20" spans="2:5" x14ac:dyDescent="0.25">
      <c r="B20" s="3" t="s">
        <v>400</v>
      </c>
      <c r="C20" s="559"/>
      <c r="D20" s="559"/>
    </row>
    <row r="22" spans="2:5" x14ac:dyDescent="0.25">
      <c r="C22" s="559"/>
      <c r="D22" s="559"/>
    </row>
  </sheetData>
  <hyperlinks>
    <hyperlink ref="A1" location="index!A1" display="index" xr:uid="{A86D382B-8075-4A62-BAC9-138B49591CBE}"/>
  </hyperlinks>
  <pageMargins left="0.7" right="0.7" top="0.75" bottom="0.75" header="0.3" footer="0.3"/>
  <pageSetup paperSize="9" orientation="landscape" r:id="rId1"/>
  <headerFooter>
    <oddHeader>&amp;C&amp;"Calibri"&amp;10&amp;K000000 [UNCLASSIFIED]&amp;1#_x000D_</oddHeader>
    <oddFooter>&amp;C_x000D_&amp;1#&amp;"Calibri"&amp;10&amp;K000000 [UNCLASSIFIED]</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4BA6C-D8E5-4866-97FB-7F638DA96C3A}">
  <dimension ref="A1:H18"/>
  <sheetViews>
    <sheetView zoomScaleNormal="100" workbookViewId="0"/>
  </sheetViews>
  <sheetFormatPr defaultColWidth="9.08984375" defaultRowHeight="12.5" x14ac:dyDescent="0.25"/>
  <cols>
    <col min="1" max="1" width="9.08984375" style="3"/>
    <col min="2" max="2" width="22.453125" style="3" customWidth="1"/>
    <col min="3" max="5" width="9.90625" style="3" customWidth="1"/>
    <col min="6" max="8" width="9.08984375" style="3"/>
    <col min="9" max="9" width="12" style="3" bestFit="1" customWidth="1"/>
    <col min="10" max="16384" width="9.08984375" style="3"/>
  </cols>
  <sheetData>
    <row r="1" spans="1:8" ht="13" x14ac:dyDescent="0.3">
      <c r="A1" s="153" t="s">
        <v>141</v>
      </c>
    </row>
    <row r="2" spans="1:8" ht="14.5" x14ac:dyDescent="0.35">
      <c r="A2" s="347" t="s">
        <v>136</v>
      </c>
      <c r="B2" s="2" t="s">
        <v>413</v>
      </c>
    </row>
    <row r="3" spans="1:8" ht="13" thickBot="1" x14ac:dyDescent="0.3">
      <c r="F3" s="322"/>
      <c r="G3" s="322"/>
    </row>
    <row r="4" spans="1:8" ht="13" x14ac:dyDescent="0.3">
      <c r="B4" s="310"/>
      <c r="C4" s="430" t="s">
        <v>214</v>
      </c>
      <c r="D4" s="430" t="s">
        <v>81</v>
      </c>
      <c r="E4" s="613" t="s">
        <v>82</v>
      </c>
      <c r="F4" s="430" t="s">
        <v>83</v>
      </c>
      <c r="G4" s="430" t="s">
        <v>487</v>
      </c>
      <c r="H4" s="431" t="s">
        <v>613</v>
      </c>
    </row>
    <row r="5" spans="1:8" ht="13" x14ac:dyDescent="0.3">
      <c r="B5" s="539" t="s">
        <v>410</v>
      </c>
      <c r="C5" s="179"/>
      <c r="D5" s="179"/>
      <c r="E5" s="179"/>
      <c r="F5" s="179"/>
      <c r="G5" s="222"/>
      <c r="H5" s="313"/>
    </row>
    <row r="6" spans="1:8" ht="13" x14ac:dyDescent="0.3">
      <c r="B6" s="539" t="s">
        <v>412</v>
      </c>
      <c r="C6" s="179">
        <v>172.8</v>
      </c>
      <c r="D6" s="179">
        <v>229.3</v>
      </c>
      <c r="E6" s="621">
        <v>249.4</v>
      </c>
      <c r="F6" s="179">
        <v>230.5</v>
      </c>
      <c r="G6" s="222">
        <v>217.89</v>
      </c>
      <c r="H6" s="313">
        <v>221.3</v>
      </c>
    </row>
    <row r="7" spans="1:8" ht="13" x14ac:dyDescent="0.3">
      <c r="B7" s="539" t="s">
        <v>402</v>
      </c>
      <c r="C7" s="612">
        <v>2.7E-2</v>
      </c>
      <c r="D7" s="612">
        <v>0.32700000000000001</v>
      </c>
      <c r="E7" s="612">
        <v>8.7999999999999995E-2</v>
      </c>
      <c r="F7" s="612">
        <v>-7.5999999999999998E-2</v>
      </c>
      <c r="G7" s="436">
        <v>-5.5E-2</v>
      </c>
      <c r="H7" s="435">
        <v>1.5666260348224048E-2</v>
      </c>
    </row>
    <row r="8" spans="1:8" ht="13" x14ac:dyDescent="0.3">
      <c r="B8" s="539"/>
      <c r="C8" s="612"/>
      <c r="D8" s="612"/>
      <c r="E8" s="622"/>
      <c r="F8" s="179"/>
      <c r="G8" s="222"/>
      <c r="H8" s="313"/>
    </row>
    <row r="9" spans="1:8" ht="13" x14ac:dyDescent="0.3">
      <c r="B9" s="539" t="s">
        <v>409</v>
      </c>
      <c r="C9" s="179"/>
      <c r="D9" s="179"/>
      <c r="E9" s="621"/>
      <c r="F9" s="179"/>
      <c r="G9" s="222"/>
      <c r="H9" s="313"/>
    </row>
    <row r="10" spans="1:8" ht="13" x14ac:dyDescent="0.3">
      <c r="B10" s="539" t="s">
        <v>412</v>
      </c>
      <c r="C10" s="179">
        <v>211.6</v>
      </c>
      <c r="D10" s="179">
        <v>197.7</v>
      </c>
      <c r="E10" s="621">
        <v>160.5</v>
      </c>
      <c r="F10" s="179">
        <v>155.5</v>
      </c>
      <c r="G10" s="222">
        <v>173.32</v>
      </c>
      <c r="H10" s="313">
        <v>242.9</v>
      </c>
    </row>
    <row r="11" spans="1:8" ht="13" x14ac:dyDescent="0.3">
      <c r="B11" s="539" t="s">
        <v>402</v>
      </c>
      <c r="C11" s="612">
        <v>2.6000000000000002E-2</v>
      </c>
      <c r="D11" s="612">
        <v>-6.6000000000000003E-2</v>
      </c>
      <c r="E11" s="612">
        <v>-0.188</v>
      </c>
      <c r="F11" s="612">
        <v>-3.1E-2</v>
      </c>
      <c r="G11" s="436">
        <v>0.115</v>
      </c>
      <c r="H11" s="435">
        <v>0.40145778580718461</v>
      </c>
    </row>
    <row r="12" spans="1:8" ht="13" x14ac:dyDescent="0.3">
      <c r="B12" s="539"/>
      <c r="C12" s="612"/>
      <c r="D12" s="612"/>
      <c r="E12" s="622"/>
      <c r="F12" s="179"/>
      <c r="G12" s="222"/>
      <c r="H12" s="313"/>
    </row>
    <row r="13" spans="1:8" ht="13" x14ac:dyDescent="0.3">
      <c r="B13" s="539" t="s">
        <v>53</v>
      </c>
      <c r="C13" s="179"/>
      <c r="D13" s="179"/>
      <c r="E13" s="621"/>
      <c r="F13" s="179"/>
      <c r="G13" s="222"/>
      <c r="H13" s="313"/>
    </row>
    <row r="14" spans="1:8" ht="13" x14ac:dyDescent="0.3">
      <c r="B14" s="539" t="s">
        <v>412</v>
      </c>
      <c r="C14" s="179">
        <v>384.4</v>
      </c>
      <c r="D14" s="179">
        <v>427</v>
      </c>
      <c r="E14" s="621">
        <v>409.9</v>
      </c>
      <c r="F14" s="179">
        <v>386</v>
      </c>
      <c r="G14" s="222">
        <v>391.21</v>
      </c>
      <c r="H14" s="247">
        <v>464.20000000000005</v>
      </c>
    </row>
    <row r="15" spans="1:8" ht="13.5" thickBot="1" x14ac:dyDescent="0.35">
      <c r="B15" s="444" t="s">
        <v>402</v>
      </c>
      <c r="C15" s="611">
        <v>2.6000000000000002E-2</v>
      </c>
      <c r="D15" s="611">
        <v>0.111</v>
      </c>
      <c r="E15" s="623">
        <v>-0.04</v>
      </c>
      <c r="F15" s="611">
        <v>5.8000000000000003E-2</v>
      </c>
      <c r="G15" s="624">
        <v>1.2999999999999999E-2</v>
      </c>
      <c r="H15" s="432">
        <v>0.18658693743332377</v>
      </c>
    </row>
    <row r="16" spans="1:8" ht="13" x14ac:dyDescent="0.3">
      <c r="B16" s="3" t="s">
        <v>682</v>
      </c>
    </row>
    <row r="17" spans="2:6" s="668" customFormat="1" x14ac:dyDescent="0.25">
      <c r="B17" s="864" t="s">
        <v>683</v>
      </c>
      <c r="C17" s="851"/>
      <c r="D17" s="851"/>
      <c r="E17" s="851"/>
      <c r="F17" s="851"/>
    </row>
    <row r="18" spans="2:6" x14ac:dyDescent="0.25">
      <c r="B18" s="610"/>
    </row>
  </sheetData>
  <hyperlinks>
    <hyperlink ref="A2" location="index!A1" display="index" xr:uid="{81121E55-DEC9-4D84-A0CA-5FEC03DA4B8E}"/>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A9EE6-BC7E-4B5A-9087-AC790614164D}">
  <sheetPr>
    <pageSetUpPr fitToPage="1"/>
  </sheetPr>
  <dimension ref="A1:P31"/>
  <sheetViews>
    <sheetView workbookViewId="0"/>
  </sheetViews>
  <sheetFormatPr defaultColWidth="9.08984375" defaultRowHeight="12.5" x14ac:dyDescent="0.25"/>
  <cols>
    <col min="1" max="1" width="10.08984375" style="3" customWidth="1"/>
    <col min="2" max="2" width="21.90625" style="3" customWidth="1"/>
    <col min="3" max="8" width="10.90625" style="3" customWidth="1"/>
    <col min="9" max="9" width="11.90625" style="3" bestFit="1" customWidth="1"/>
    <col min="10" max="10" width="10.453125" style="3" bestFit="1" customWidth="1"/>
    <col min="11" max="11" width="11.90625" style="3" customWidth="1"/>
    <col min="12" max="12" width="9.08984375" style="3"/>
    <col min="13" max="13" width="8.54296875" style="3" customWidth="1"/>
    <col min="14" max="16384" width="9.08984375" style="3"/>
  </cols>
  <sheetData>
    <row r="1" spans="1:16" ht="14.5" x14ac:dyDescent="0.35">
      <c r="A1" s="347" t="s">
        <v>136</v>
      </c>
    </row>
    <row r="2" spans="1:16" ht="13" x14ac:dyDescent="0.3">
      <c r="A2" s="2"/>
      <c r="B2" s="2" t="s">
        <v>616</v>
      </c>
    </row>
    <row r="4" spans="1:16" ht="15" customHeight="1" thickBot="1" x14ac:dyDescent="0.3"/>
    <row r="5" spans="1:16" ht="13" x14ac:dyDescent="0.3">
      <c r="B5" s="618"/>
      <c r="C5" s="991">
        <v>2024</v>
      </c>
      <c r="D5" s="992"/>
      <c r="E5" s="991">
        <v>2025</v>
      </c>
      <c r="F5" s="992"/>
    </row>
    <row r="6" spans="1:16" ht="26.5" thickBot="1" x14ac:dyDescent="0.35">
      <c r="B6" s="617" t="s">
        <v>424</v>
      </c>
      <c r="C6" s="866" t="s">
        <v>215</v>
      </c>
      <c r="D6" s="867" t="s">
        <v>588</v>
      </c>
      <c r="E6" s="866" t="s">
        <v>215</v>
      </c>
      <c r="F6" s="867" t="s">
        <v>588</v>
      </c>
    </row>
    <row r="7" spans="1:16" ht="15" customHeight="1" x14ac:dyDescent="0.3">
      <c r="B7" s="993" t="s">
        <v>423</v>
      </c>
      <c r="C7" s="994"/>
      <c r="D7" s="994"/>
      <c r="E7" s="994"/>
      <c r="F7" s="995"/>
    </row>
    <row r="8" spans="1:16" x14ac:dyDescent="0.25">
      <c r="B8" s="438" t="s">
        <v>421</v>
      </c>
      <c r="C8" s="731">
        <v>0.123</v>
      </c>
      <c r="D8" s="615">
        <v>7.0045558086560366E-4</v>
      </c>
      <c r="E8" s="731">
        <v>7.7268145059157148E-2</v>
      </c>
      <c r="F8" s="615">
        <v>4.1401492799507535E-4</v>
      </c>
      <c r="M8" s="100"/>
      <c r="P8" s="812"/>
    </row>
    <row r="9" spans="1:16" x14ac:dyDescent="0.25">
      <c r="B9" s="438" t="s">
        <v>420</v>
      </c>
      <c r="C9" s="731">
        <v>9.1999999999999993</v>
      </c>
      <c r="D9" s="615">
        <v>5.2391799544419131E-2</v>
      </c>
      <c r="E9" s="731">
        <v>2.4328573436626062</v>
      </c>
      <c r="F9" s="615">
        <v>1.3035633988464627E-2</v>
      </c>
      <c r="M9" s="100"/>
      <c r="P9" s="812"/>
    </row>
    <row r="10" spans="1:16" x14ac:dyDescent="0.25">
      <c r="B10" s="438" t="s">
        <v>419</v>
      </c>
      <c r="C10" s="731">
        <v>5.9</v>
      </c>
      <c r="D10" s="615">
        <v>3.3599088838268794E-2</v>
      </c>
      <c r="E10" s="731">
        <v>9.2334644784625564</v>
      </c>
      <c r="F10" s="615">
        <v>4.9474361371934047E-2</v>
      </c>
      <c r="M10" s="100"/>
      <c r="P10" s="812"/>
    </row>
    <row r="11" spans="1:16" x14ac:dyDescent="0.25">
      <c r="B11" s="438" t="s">
        <v>418</v>
      </c>
      <c r="C11" s="731">
        <v>2.2000000000000002</v>
      </c>
      <c r="D11" s="615">
        <v>1.2528473804100229E-2</v>
      </c>
      <c r="E11" s="731">
        <v>3.3368874491307685</v>
      </c>
      <c r="F11" s="615">
        <v>1.7879570111613802E-2</v>
      </c>
      <c r="M11" s="100"/>
      <c r="P11" s="812"/>
    </row>
    <row r="12" spans="1:16" x14ac:dyDescent="0.25">
      <c r="B12" s="438" t="s">
        <v>417</v>
      </c>
      <c r="C12" s="731">
        <v>18.8</v>
      </c>
      <c r="D12" s="615">
        <v>0.1070615034168565</v>
      </c>
      <c r="E12" s="731">
        <v>14.66893583369521</v>
      </c>
      <c r="F12" s="615">
        <v>7.859847558527569E-2</v>
      </c>
      <c r="M12" s="100"/>
      <c r="P12" s="812"/>
    </row>
    <row r="13" spans="1:16" x14ac:dyDescent="0.25">
      <c r="B13" s="438" t="s">
        <v>416</v>
      </c>
      <c r="C13" s="731">
        <v>34.9</v>
      </c>
      <c r="D13" s="615">
        <v>0.19874715261958997</v>
      </c>
      <c r="E13" s="731">
        <v>38.558059741200253</v>
      </c>
      <c r="F13" s="615">
        <v>0.2066001754689589</v>
      </c>
      <c r="M13" s="100"/>
      <c r="P13" s="812"/>
    </row>
    <row r="14" spans="1:16" x14ac:dyDescent="0.25">
      <c r="B14" s="571" t="s">
        <v>415</v>
      </c>
      <c r="C14" s="734">
        <v>59.1</v>
      </c>
      <c r="D14" s="615">
        <v>0.33656036446469251</v>
      </c>
      <c r="E14" s="734">
        <v>59.691958208867227</v>
      </c>
      <c r="F14" s="615">
        <v>0.31983894217738051</v>
      </c>
      <c r="M14" s="100"/>
      <c r="P14" s="812"/>
    </row>
    <row r="15" spans="1:16" x14ac:dyDescent="0.25">
      <c r="B15" s="571" t="s">
        <v>414</v>
      </c>
      <c r="C15" s="734">
        <v>45.3</v>
      </c>
      <c r="D15" s="615">
        <v>0.25797266514806377</v>
      </c>
      <c r="E15" s="734">
        <v>58.631870799922204</v>
      </c>
      <c r="F15" s="615">
        <v>0.31415882636837744</v>
      </c>
      <c r="M15" s="100"/>
      <c r="P15" s="812"/>
    </row>
    <row r="16" spans="1:16" ht="13.5" thickBot="1" x14ac:dyDescent="0.35">
      <c r="B16" s="614" t="s">
        <v>53</v>
      </c>
      <c r="C16" s="732">
        <v>175.6</v>
      </c>
      <c r="D16" s="615">
        <v>1</v>
      </c>
      <c r="E16" s="732">
        <v>186.63130199999998</v>
      </c>
      <c r="F16" s="615">
        <v>1</v>
      </c>
      <c r="L16" s="811"/>
      <c r="M16" s="100"/>
      <c r="P16" s="812"/>
    </row>
    <row r="17" spans="2:13" ht="15.75" customHeight="1" x14ac:dyDescent="0.3">
      <c r="B17" s="993" t="s">
        <v>422</v>
      </c>
      <c r="C17" s="994"/>
      <c r="D17" s="994"/>
      <c r="E17" s="994"/>
      <c r="F17" s="995"/>
      <c r="M17" s="100"/>
    </row>
    <row r="18" spans="2:13" ht="15" customHeight="1" x14ac:dyDescent="0.25">
      <c r="B18" s="438" t="s">
        <v>421</v>
      </c>
      <c r="C18" s="616">
        <v>0</v>
      </c>
      <c r="D18" s="615">
        <v>0</v>
      </c>
      <c r="E18" s="616">
        <v>5.3112312586203726E-2</v>
      </c>
      <c r="F18" s="615">
        <v>2.2867839830121455E-5</v>
      </c>
      <c r="M18" s="100"/>
    </row>
    <row r="19" spans="2:13" x14ac:dyDescent="0.25">
      <c r="B19" s="438" t="s">
        <v>420</v>
      </c>
      <c r="C19" s="616">
        <v>64.8</v>
      </c>
      <c r="D19" s="615">
        <v>2.9463920338289453E-2</v>
      </c>
      <c r="E19" s="616">
        <v>0.61213907147165292</v>
      </c>
      <c r="F19" s="615">
        <v>2.6356032261734314E-4</v>
      </c>
      <c r="M19" s="100"/>
    </row>
    <row r="20" spans="2:13" x14ac:dyDescent="0.25">
      <c r="B20" s="438" t="s">
        <v>419</v>
      </c>
      <c r="C20" s="616">
        <v>0.6</v>
      </c>
      <c r="D20" s="615">
        <v>2.7281407720638383E-4</v>
      </c>
      <c r="E20" s="616">
        <v>60.134418783267634</v>
      </c>
      <c r="F20" s="615">
        <v>2.5891251765422358E-2</v>
      </c>
      <c r="M20" s="100"/>
    </row>
    <row r="21" spans="2:13" x14ac:dyDescent="0.25">
      <c r="B21" s="438" t="s">
        <v>418</v>
      </c>
      <c r="C21" s="616">
        <v>58</v>
      </c>
      <c r="D21" s="615">
        <v>2.6372027463283768E-2</v>
      </c>
      <c r="E21" s="616">
        <v>53.363255154782891</v>
      </c>
      <c r="F21" s="615">
        <v>2.297588472941884E-2</v>
      </c>
      <c r="M21" s="100"/>
    </row>
    <row r="22" spans="2:13" x14ac:dyDescent="0.25">
      <c r="B22" s="438" t="s">
        <v>417</v>
      </c>
      <c r="C22" s="616">
        <v>121.8</v>
      </c>
      <c r="D22" s="615">
        <v>5.5381257672895916E-2</v>
      </c>
      <c r="E22" s="616">
        <v>108.9253702734368</v>
      </c>
      <c r="F22" s="615">
        <v>4.6898502429296406E-2</v>
      </c>
      <c r="M22" s="100"/>
    </row>
    <row r="23" spans="2:13" x14ac:dyDescent="0.25">
      <c r="B23" s="438" t="s">
        <v>416</v>
      </c>
      <c r="C23" s="616">
        <v>395.9</v>
      </c>
      <c r="D23" s="615">
        <v>0.18001182194334558</v>
      </c>
      <c r="E23" s="616">
        <v>367.70633035316183</v>
      </c>
      <c r="F23" s="615">
        <v>0.15831827042722357</v>
      </c>
      <c r="M23" s="100"/>
    </row>
    <row r="24" spans="2:13" x14ac:dyDescent="0.25">
      <c r="B24" s="571" t="s">
        <v>415</v>
      </c>
      <c r="C24" s="734">
        <v>790.8</v>
      </c>
      <c r="D24" s="615">
        <v>0.35956895375801384</v>
      </c>
      <c r="E24" s="734">
        <v>772.64027986196447</v>
      </c>
      <c r="F24" s="615">
        <v>0.33266512614201549</v>
      </c>
      <c r="M24" s="100"/>
    </row>
    <row r="25" spans="2:13" x14ac:dyDescent="0.25">
      <c r="B25" s="571" t="s">
        <v>414</v>
      </c>
      <c r="C25" s="734">
        <v>767.4</v>
      </c>
      <c r="D25" s="615">
        <v>0.34892920474696493</v>
      </c>
      <c r="E25" s="734">
        <v>959.14182118932865</v>
      </c>
      <c r="F25" s="615">
        <v>0.4129645363441759</v>
      </c>
      <c r="M25" s="100"/>
    </row>
    <row r="26" spans="2:13" ht="13.5" thickBot="1" x14ac:dyDescent="0.35">
      <c r="B26" s="614" t="s">
        <v>53</v>
      </c>
      <c r="C26" s="732">
        <v>2199.3000000000002</v>
      </c>
      <c r="D26" s="733">
        <v>1</v>
      </c>
      <c r="E26" s="732">
        <v>2322.5767270000001</v>
      </c>
      <c r="F26" s="733">
        <v>1</v>
      </c>
      <c r="M26" s="100"/>
    </row>
    <row r="27" spans="2:13" ht="13" x14ac:dyDescent="0.3">
      <c r="B27" s="3" t="s">
        <v>682</v>
      </c>
      <c r="J27" s="811"/>
      <c r="M27" s="100"/>
    </row>
    <row r="28" spans="2:13" s="668" customFormat="1" x14ac:dyDescent="0.25">
      <c r="B28" s="668" t="s">
        <v>684</v>
      </c>
      <c r="J28" s="865"/>
      <c r="M28" s="853"/>
    </row>
    <row r="29" spans="2:13" ht="13" x14ac:dyDescent="0.3">
      <c r="B29" s="514" t="s">
        <v>237</v>
      </c>
    </row>
    <row r="30" spans="2:13" x14ac:dyDescent="0.25">
      <c r="B30" s="3" t="s">
        <v>400</v>
      </c>
    </row>
    <row r="31" spans="2:13" x14ac:dyDescent="0.25">
      <c r="B31" s="507"/>
    </row>
  </sheetData>
  <mergeCells count="4">
    <mergeCell ref="C5:D5"/>
    <mergeCell ref="E5:F5"/>
    <mergeCell ref="B7:F7"/>
    <mergeCell ref="B17:F17"/>
  </mergeCells>
  <hyperlinks>
    <hyperlink ref="A1" location="index!A1" display="index" xr:uid="{79876E00-A3B0-4C76-986D-6CEB48E93F32}"/>
  </hyperlinks>
  <pageMargins left="0.7" right="0.7" top="0.75" bottom="0.75" header="0.3" footer="0.3"/>
  <pageSetup paperSize="8" scale="69" orientation="landscape" r:id="rId1"/>
  <headerFooter>
    <oddHeader>&amp;C&amp;"Calibri"&amp;10&amp;K000000 [UNCLASSIFIED]&amp;1#_x000D_</oddHeader>
    <oddFooter>&amp;C_x000D_&amp;1#&amp;"Calibri"&amp;10&amp;K000000 [UNCLASSIFIED]</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97C78-19FF-4496-9592-90C43C0EC573}">
  <dimension ref="A1:G12"/>
  <sheetViews>
    <sheetView zoomScaleNormal="100" workbookViewId="0"/>
  </sheetViews>
  <sheetFormatPr defaultRowHeight="14.5" x14ac:dyDescent="0.35"/>
  <cols>
    <col min="2" max="2" width="39.90625" customWidth="1"/>
  </cols>
  <sheetData>
    <row r="1" spans="1:7" x14ac:dyDescent="0.35">
      <c r="A1" s="347" t="s">
        <v>136</v>
      </c>
    </row>
    <row r="2" spans="1:7" x14ac:dyDescent="0.35">
      <c r="B2" s="2" t="s">
        <v>425</v>
      </c>
    </row>
    <row r="3" spans="1:7" ht="15" thickBot="1" x14ac:dyDescent="0.4"/>
    <row r="4" spans="1:7" x14ac:dyDescent="0.35">
      <c r="B4" s="627" t="s">
        <v>426</v>
      </c>
      <c r="C4" s="629" t="s">
        <v>83</v>
      </c>
      <c r="D4" s="629" t="s">
        <v>488</v>
      </c>
      <c r="E4" s="630" t="s">
        <v>613</v>
      </c>
    </row>
    <row r="5" spans="1:7" x14ac:dyDescent="0.35">
      <c r="B5" s="421" t="s">
        <v>427</v>
      </c>
      <c r="C5" s="626">
        <v>3721</v>
      </c>
      <c r="D5" s="626">
        <v>5910</v>
      </c>
      <c r="E5" s="628">
        <v>6439</v>
      </c>
      <c r="F5" s="768"/>
      <c r="G5" s="768"/>
    </row>
    <row r="6" spans="1:7" x14ac:dyDescent="0.35">
      <c r="B6" s="421" t="s">
        <v>428</v>
      </c>
      <c r="C6" s="625">
        <v>215</v>
      </c>
      <c r="D6" s="625">
        <v>311</v>
      </c>
      <c r="E6" s="422">
        <v>292</v>
      </c>
      <c r="F6" s="768"/>
      <c r="G6" s="768"/>
    </row>
    <row r="7" spans="1:7" x14ac:dyDescent="0.35">
      <c r="B7" s="421" t="s">
        <v>429</v>
      </c>
      <c r="C7" s="625">
        <v>2480</v>
      </c>
      <c r="D7" s="626">
        <v>3597</v>
      </c>
      <c r="E7" s="628">
        <v>2832</v>
      </c>
      <c r="F7" s="768"/>
      <c r="G7" s="768"/>
    </row>
    <row r="8" spans="1:7" ht="15" thickBot="1" x14ac:dyDescent="0.4">
      <c r="B8" s="631" t="s">
        <v>56</v>
      </c>
      <c r="C8" s="632">
        <v>6416</v>
      </c>
      <c r="D8" s="632">
        <v>9818</v>
      </c>
      <c r="E8" s="633">
        <v>9563</v>
      </c>
      <c r="F8" s="768"/>
      <c r="G8" s="768"/>
    </row>
    <row r="9" spans="1:7" x14ac:dyDescent="0.35">
      <c r="B9" s="3" t="s">
        <v>682</v>
      </c>
    </row>
    <row r="10" spans="1:7" s="419" customFormat="1" x14ac:dyDescent="0.35">
      <c r="B10" s="3" t="s">
        <v>686</v>
      </c>
    </row>
    <row r="11" spans="1:7" s="3" customFormat="1" ht="13" x14ac:dyDescent="0.3">
      <c r="B11" s="514" t="s">
        <v>237</v>
      </c>
    </row>
    <row r="12" spans="1:7" s="3" customFormat="1" ht="12.5" x14ac:dyDescent="0.25">
      <c r="B12" s="3" t="s">
        <v>509</v>
      </c>
    </row>
  </sheetData>
  <hyperlinks>
    <hyperlink ref="A1" location="index!A1" display="index" xr:uid="{5C50C7E8-75D7-42DF-A332-14164C5B8FD6}"/>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D7BB7-D9D7-4B36-9683-A440EA981BD1}">
  <dimension ref="A1:G13"/>
  <sheetViews>
    <sheetView zoomScaleNormal="100" workbookViewId="0"/>
  </sheetViews>
  <sheetFormatPr defaultRowHeight="14.5" x14ac:dyDescent="0.35"/>
  <cols>
    <col min="2" max="2" width="28.54296875" bestFit="1" customWidth="1"/>
  </cols>
  <sheetData>
    <row r="1" spans="1:7" x14ac:dyDescent="0.35">
      <c r="A1" s="347" t="s">
        <v>136</v>
      </c>
    </row>
    <row r="2" spans="1:7" x14ac:dyDescent="0.35">
      <c r="B2" s="2" t="s">
        <v>430</v>
      </c>
    </row>
    <row r="3" spans="1:7" ht="15" thickBot="1" x14ac:dyDescent="0.4"/>
    <row r="4" spans="1:7" ht="15" customHeight="1" thickBot="1" x14ac:dyDescent="0.4">
      <c r="B4" s="996" t="s">
        <v>431</v>
      </c>
      <c r="C4" s="997"/>
      <c r="D4" s="997"/>
      <c r="E4" s="998"/>
    </row>
    <row r="5" spans="1:7" x14ac:dyDescent="0.35">
      <c r="B5" s="425"/>
      <c r="C5" s="868" t="s">
        <v>83</v>
      </c>
      <c r="D5" s="868" t="s">
        <v>487</v>
      </c>
      <c r="E5" s="869" t="s">
        <v>613</v>
      </c>
    </row>
    <row r="6" spans="1:7" x14ac:dyDescent="0.35">
      <c r="B6" s="421" t="s">
        <v>388</v>
      </c>
      <c r="C6" s="626">
        <v>1598</v>
      </c>
      <c r="D6" s="626">
        <v>1353</v>
      </c>
      <c r="E6" s="628">
        <v>1551</v>
      </c>
      <c r="F6" s="768"/>
      <c r="G6" s="768"/>
    </row>
    <row r="7" spans="1:7" ht="15" thickBot="1" x14ac:dyDescent="0.4">
      <c r="B7" s="635" t="s">
        <v>432</v>
      </c>
      <c r="C7" s="636">
        <v>10</v>
      </c>
      <c r="D7" s="636">
        <v>8.9</v>
      </c>
      <c r="E7" s="735">
        <v>10.867107489999999</v>
      </c>
      <c r="F7" s="768"/>
      <c r="G7" s="768"/>
    </row>
    <row r="8" spans="1:7" ht="15" thickBot="1" x14ac:dyDescent="0.4">
      <c r="B8" s="996" t="s">
        <v>433</v>
      </c>
      <c r="C8" s="997"/>
      <c r="D8" s="997"/>
      <c r="E8" s="998"/>
    </row>
    <row r="9" spans="1:7" x14ac:dyDescent="0.35">
      <c r="B9" s="425"/>
      <c r="C9" s="868" t="s">
        <v>83</v>
      </c>
      <c r="D9" s="868" t="s">
        <v>487</v>
      </c>
      <c r="E9" s="869" t="s">
        <v>613</v>
      </c>
    </row>
    <row r="10" spans="1:7" x14ac:dyDescent="0.35">
      <c r="B10" s="421" t="s">
        <v>388</v>
      </c>
      <c r="C10" s="626">
        <v>2441</v>
      </c>
      <c r="D10" s="626">
        <v>2173</v>
      </c>
      <c r="E10" s="628">
        <v>2831</v>
      </c>
      <c r="F10" s="768"/>
      <c r="G10" s="768"/>
    </row>
    <row r="11" spans="1:7" ht="15" thickBot="1" x14ac:dyDescent="0.4">
      <c r="B11" s="423" t="s">
        <v>432</v>
      </c>
      <c r="C11" s="634">
        <v>23.8</v>
      </c>
      <c r="D11" s="634">
        <v>21.9</v>
      </c>
      <c r="E11" s="424">
        <v>42.209534929999997</v>
      </c>
      <c r="F11" s="768"/>
      <c r="G11" s="768"/>
    </row>
    <row r="12" spans="1:7" ht="14.5" customHeight="1" x14ac:dyDescent="0.35">
      <c r="B12" s="3" t="s">
        <v>682</v>
      </c>
    </row>
    <row r="13" spans="1:7" s="419" customFormat="1" x14ac:dyDescent="0.35">
      <c r="B13" s="3" t="s">
        <v>685</v>
      </c>
    </row>
  </sheetData>
  <mergeCells count="2">
    <mergeCell ref="B4:E4"/>
    <mergeCell ref="B8:E8"/>
  </mergeCells>
  <hyperlinks>
    <hyperlink ref="A1" location="index!A1" display="index" xr:uid="{1B36FABC-D9A1-4D9B-B98E-FBEAD42D26A9}"/>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CD87F-2945-4E76-991B-E418DF47A3E2}">
  <dimension ref="A1:F66"/>
  <sheetViews>
    <sheetView zoomScale="115" zoomScaleNormal="115" workbookViewId="0"/>
  </sheetViews>
  <sheetFormatPr defaultColWidth="10.54296875" defaultRowHeight="12.5" x14ac:dyDescent="0.25"/>
  <cols>
    <col min="1" max="1" width="10.08984375" style="645" customWidth="1"/>
    <col min="2" max="2" width="10.54296875" style="507"/>
    <col min="3" max="3" width="22.08984375" style="507" customWidth="1"/>
    <col min="4" max="4" width="10.54296875" style="507"/>
    <col min="5" max="5" width="25.54296875" style="507" bestFit="1" customWidth="1"/>
    <col min="6" max="16384" width="10.54296875" style="507"/>
  </cols>
  <sheetData>
    <row r="1" spans="1:4" ht="14.5" x14ac:dyDescent="0.35">
      <c r="A1" s="347" t="s">
        <v>136</v>
      </c>
    </row>
    <row r="2" spans="1:4" ht="13" x14ac:dyDescent="0.3">
      <c r="A2" s="601"/>
      <c r="B2" s="601" t="s">
        <v>617</v>
      </c>
      <c r="C2" s="601"/>
    </row>
    <row r="3" spans="1:4" ht="13.5" thickBot="1" x14ac:dyDescent="0.35">
      <c r="A3" s="507"/>
      <c r="B3" s="600"/>
    </row>
    <row r="4" spans="1:4" ht="13" x14ac:dyDescent="0.25">
      <c r="A4" s="507"/>
      <c r="B4" s="637" t="s">
        <v>350</v>
      </c>
      <c r="C4" s="638" t="s">
        <v>434</v>
      </c>
    </row>
    <row r="5" spans="1:4" x14ac:dyDescent="0.25">
      <c r="A5" s="507"/>
      <c r="B5" s="639">
        <v>2025</v>
      </c>
      <c r="C5" s="640">
        <v>49834</v>
      </c>
    </row>
    <row r="6" spans="1:4" x14ac:dyDescent="0.25">
      <c r="A6" s="507"/>
      <c r="B6" s="639">
        <v>2024</v>
      </c>
      <c r="C6" s="640">
        <v>52368</v>
      </c>
      <c r="D6" s="645"/>
    </row>
    <row r="7" spans="1:4" x14ac:dyDescent="0.25">
      <c r="A7" s="507"/>
      <c r="B7" s="639">
        <v>2023</v>
      </c>
      <c r="C7" s="640">
        <v>55405</v>
      </c>
      <c r="D7" s="645"/>
    </row>
    <row r="8" spans="1:4" x14ac:dyDescent="0.25">
      <c r="A8" s="507"/>
      <c r="B8" s="639">
        <v>2022</v>
      </c>
      <c r="C8" s="640">
        <v>55668</v>
      </c>
    </row>
    <row r="9" spans="1:4" x14ac:dyDescent="0.25">
      <c r="A9" s="507"/>
      <c r="B9" s="639">
        <v>2021</v>
      </c>
      <c r="C9" s="640">
        <v>51712</v>
      </c>
    </row>
    <row r="10" spans="1:4" x14ac:dyDescent="0.25">
      <c r="A10" s="507"/>
      <c r="B10" s="639">
        <v>2020</v>
      </c>
      <c r="C10" s="640">
        <v>59189</v>
      </c>
    </row>
    <row r="11" spans="1:4" x14ac:dyDescent="0.25">
      <c r="A11" s="507"/>
      <c r="B11" s="639">
        <v>2019</v>
      </c>
      <c r="C11" s="640">
        <v>45205</v>
      </c>
    </row>
    <row r="12" spans="1:4" x14ac:dyDescent="0.25">
      <c r="A12" s="507"/>
      <c r="B12" s="639">
        <v>2018</v>
      </c>
      <c r="C12" s="640">
        <v>48235</v>
      </c>
    </row>
    <row r="13" spans="1:4" x14ac:dyDescent="0.25">
      <c r="A13" s="507"/>
      <c r="B13" s="639">
        <v>2017</v>
      </c>
      <c r="C13" s="640">
        <v>42465</v>
      </c>
    </row>
    <row r="14" spans="1:4" x14ac:dyDescent="0.25">
      <c r="A14" s="507"/>
      <c r="B14" s="639">
        <v>2016</v>
      </c>
      <c r="C14" s="640">
        <v>43100</v>
      </c>
    </row>
    <row r="15" spans="1:4" x14ac:dyDescent="0.25">
      <c r="A15" s="507"/>
      <c r="B15" s="639">
        <v>2015</v>
      </c>
      <c r="C15" s="640">
        <v>41134</v>
      </c>
    </row>
    <row r="16" spans="1:4" x14ac:dyDescent="0.25">
      <c r="A16" s="507"/>
      <c r="B16" s="639">
        <v>2014</v>
      </c>
      <c r="C16" s="640">
        <v>39544</v>
      </c>
    </row>
    <row r="17" spans="1:6" x14ac:dyDescent="0.25">
      <c r="A17" s="507"/>
      <c r="B17" s="639">
        <v>2013</v>
      </c>
      <c r="C17" s="640">
        <v>42290</v>
      </c>
    </row>
    <row r="18" spans="1:6" x14ac:dyDescent="0.25">
      <c r="A18" s="507"/>
      <c r="B18" s="639">
        <v>2012</v>
      </c>
      <c r="C18" s="640">
        <v>34141</v>
      </c>
    </row>
    <row r="19" spans="1:6" x14ac:dyDescent="0.25">
      <c r="A19" s="507"/>
      <c r="B19" s="639">
        <v>2011</v>
      </c>
      <c r="C19" s="640">
        <v>32133</v>
      </c>
    </row>
    <row r="20" spans="1:6" x14ac:dyDescent="0.25">
      <c r="A20" s="507"/>
      <c r="B20" s="639">
        <v>2010</v>
      </c>
      <c r="C20" s="640">
        <v>30598</v>
      </c>
    </row>
    <row r="21" spans="1:6" x14ac:dyDescent="0.25">
      <c r="A21" s="507"/>
      <c r="B21" s="639">
        <v>2009</v>
      </c>
      <c r="C21" s="640">
        <v>28625</v>
      </c>
    </row>
    <row r="22" spans="1:6" x14ac:dyDescent="0.25">
      <c r="A22" s="507"/>
      <c r="B22" s="639">
        <v>2008</v>
      </c>
      <c r="C22" s="640">
        <v>25092</v>
      </c>
    </row>
    <row r="23" spans="1:6" ht="13" thickBot="1" x14ac:dyDescent="0.3">
      <c r="A23" s="507"/>
      <c r="B23" s="641">
        <v>2007</v>
      </c>
      <c r="C23" s="642">
        <v>21704</v>
      </c>
    </row>
    <row r="24" spans="1:6" ht="12.5" customHeight="1" x14ac:dyDescent="0.25">
      <c r="A24" s="507"/>
      <c r="B24" s="999" t="s">
        <v>687</v>
      </c>
      <c r="C24" s="999"/>
      <c r="D24" s="999"/>
      <c r="E24" s="999"/>
      <c r="F24" s="999"/>
    </row>
    <row r="25" spans="1:6" s="861" customFormat="1" x14ac:dyDescent="0.25">
      <c r="B25" s="668" t="s">
        <v>602</v>
      </c>
      <c r="C25" s="870"/>
      <c r="D25" s="870"/>
      <c r="E25" s="870"/>
      <c r="F25" s="870"/>
    </row>
    <row r="26" spans="1:6" ht="13" x14ac:dyDescent="0.3">
      <c r="A26" s="507"/>
      <c r="B26" s="643"/>
      <c r="C26" s="610"/>
      <c r="D26" s="610"/>
      <c r="E26" s="610"/>
      <c r="F26" s="610"/>
    </row>
    <row r="27" spans="1:6" x14ac:dyDescent="0.25">
      <c r="A27" s="644"/>
    </row>
    <row r="28" spans="1:6" x14ac:dyDescent="0.25">
      <c r="A28" s="644"/>
      <c r="B28" s="645"/>
      <c r="C28" s="644"/>
      <c r="D28" s="644"/>
      <c r="E28" s="644"/>
      <c r="F28" s="644"/>
    </row>
    <row r="29" spans="1:6" x14ac:dyDescent="0.25">
      <c r="A29" s="644"/>
      <c r="B29" s="645"/>
      <c r="C29" s="644"/>
      <c r="D29" s="644"/>
      <c r="E29" s="644"/>
      <c r="F29" s="644"/>
    </row>
    <row r="30" spans="1:6" x14ac:dyDescent="0.25">
      <c r="B30" s="645"/>
      <c r="C30" s="645"/>
      <c r="D30" s="645"/>
    </row>
    <row r="31" spans="1:6" x14ac:dyDescent="0.25">
      <c r="B31" s="645"/>
      <c r="C31" s="645"/>
      <c r="D31" s="645"/>
    </row>
    <row r="32" spans="1:6" x14ac:dyDescent="0.25">
      <c r="B32" s="645"/>
      <c r="C32" s="645"/>
      <c r="D32" s="645"/>
    </row>
    <row r="33" spans="2:4" x14ac:dyDescent="0.25">
      <c r="B33" s="645"/>
      <c r="C33" s="645"/>
      <c r="D33" s="645"/>
    </row>
    <row r="34" spans="2:4" x14ac:dyDescent="0.25">
      <c r="B34" s="645"/>
      <c r="C34" s="645"/>
      <c r="D34" s="645"/>
    </row>
    <row r="35" spans="2:4" x14ac:dyDescent="0.25">
      <c r="B35" s="645"/>
      <c r="C35" s="645"/>
      <c r="D35" s="645"/>
    </row>
    <row r="36" spans="2:4" x14ac:dyDescent="0.25">
      <c r="B36" s="645"/>
      <c r="C36" s="645"/>
      <c r="D36" s="645"/>
    </row>
    <row r="37" spans="2:4" x14ac:dyDescent="0.25">
      <c r="B37" s="645"/>
      <c r="C37" s="645"/>
      <c r="D37" s="645"/>
    </row>
    <row r="38" spans="2:4" x14ac:dyDescent="0.25">
      <c r="B38" s="645"/>
      <c r="C38" s="645"/>
      <c r="D38" s="645"/>
    </row>
    <row r="39" spans="2:4" x14ac:dyDescent="0.25">
      <c r="B39" s="645"/>
      <c r="C39" s="645"/>
      <c r="D39" s="645"/>
    </row>
    <row r="40" spans="2:4" x14ac:dyDescent="0.25">
      <c r="B40" s="645"/>
      <c r="C40" s="645"/>
      <c r="D40" s="645"/>
    </row>
    <row r="41" spans="2:4" x14ac:dyDescent="0.25">
      <c r="B41" s="645"/>
      <c r="C41" s="645"/>
      <c r="D41" s="645"/>
    </row>
    <row r="42" spans="2:4" x14ac:dyDescent="0.25">
      <c r="B42" s="645"/>
      <c r="C42" s="645"/>
      <c r="D42" s="645"/>
    </row>
    <row r="43" spans="2:4" x14ac:dyDescent="0.25">
      <c r="B43" s="645"/>
      <c r="C43" s="645"/>
      <c r="D43" s="645"/>
    </row>
    <row r="44" spans="2:4" x14ac:dyDescent="0.25">
      <c r="B44" s="645"/>
      <c r="C44" s="645"/>
      <c r="D44" s="645"/>
    </row>
    <row r="45" spans="2:4" x14ac:dyDescent="0.25">
      <c r="B45" s="645"/>
      <c r="C45" s="645"/>
      <c r="D45" s="645"/>
    </row>
    <row r="46" spans="2:4" x14ac:dyDescent="0.25">
      <c r="B46" s="645"/>
      <c r="C46" s="645"/>
      <c r="D46" s="645"/>
    </row>
    <row r="47" spans="2:4" x14ac:dyDescent="0.25">
      <c r="B47" s="645"/>
      <c r="C47" s="645"/>
      <c r="D47" s="645"/>
    </row>
    <row r="48" spans="2:4" x14ac:dyDescent="0.25">
      <c r="B48" s="645"/>
      <c r="C48" s="645"/>
      <c r="D48" s="645"/>
    </row>
    <row r="49" spans="2:4" x14ac:dyDescent="0.25">
      <c r="B49" s="645"/>
      <c r="C49" s="645"/>
      <c r="D49" s="645"/>
    </row>
    <row r="50" spans="2:4" x14ac:dyDescent="0.25">
      <c r="B50" s="645"/>
      <c r="C50" s="645"/>
      <c r="D50" s="645"/>
    </row>
    <row r="51" spans="2:4" x14ac:dyDescent="0.25">
      <c r="B51" s="645"/>
      <c r="C51" s="645"/>
      <c r="D51" s="645"/>
    </row>
    <row r="52" spans="2:4" x14ac:dyDescent="0.25">
      <c r="B52" s="645"/>
      <c r="C52" s="645"/>
      <c r="D52" s="645"/>
    </row>
    <row r="53" spans="2:4" x14ac:dyDescent="0.25">
      <c r="B53" s="645"/>
      <c r="C53" s="645"/>
      <c r="D53" s="645"/>
    </row>
    <row r="54" spans="2:4" x14ac:dyDescent="0.25">
      <c r="B54" s="645"/>
      <c r="C54" s="645"/>
      <c r="D54" s="645"/>
    </row>
    <row r="55" spans="2:4" x14ac:dyDescent="0.25">
      <c r="B55" s="645"/>
      <c r="C55" s="645"/>
      <c r="D55" s="645"/>
    </row>
    <row r="56" spans="2:4" x14ac:dyDescent="0.25">
      <c r="B56" s="645"/>
      <c r="C56" s="645"/>
      <c r="D56" s="645"/>
    </row>
    <row r="57" spans="2:4" x14ac:dyDescent="0.25">
      <c r="B57" s="645"/>
      <c r="C57" s="645"/>
      <c r="D57" s="645"/>
    </row>
    <row r="58" spans="2:4" x14ac:dyDescent="0.25">
      <c r="B58" s="645"/>
      <c r="C58" s="645"/>
      <c r="D58" s="645"/>
    </row>
    <row r="59" spans="2:4" x14ac:dyDescent="0.25">
      <c r="B59" s="645"/>
      <c r="C59" s="645"/>
      <c r="D59" s="645"/>
    </row>
    <row r="60" spans="2:4" x14ac:dyDescent="0.25">
      <c r="B60" s="645"/>
      <c r="C60" s="645"/>
      <c r="D60" s="645"/>
    </row>
    <row r="61" spans="2:4" x14ac:dyDescent="0.25">
      <c r="B61" s="645"/>
      <c r="C61" s="645"/>
      <c r="D61" s="645"/>
    </row>
    <row r="62" spans="2:4" x14ac:dyDescent="0.25">
      <c r="B62" s="645"/>
      <c r="C62" s="645"/>
      <c r="D62" s="645"/>
    </row>
    <row r="63" spans="2:4" x14ac:dyDescent="0.25">
      <c r="B63" s="645"/>
      <c r="C63" s="645"/>
      <c r="D63" s="645"/>
    </row>
    <row r="64" spans="2:4" x14ac:dyDescent="0.25">
      <c r="B64" s="645"/>
      <c r="C64" s="645"/>
      <c r="D64" s="645"/>
    </row>
    <row r="65" spans="2:4" x14ac:dyDescent="0.25">
      <c r="B65" s="645"/>
      <c r="C65" s="645"/>
      <c r="D65" s="645"/>
    </row>
    <row r="66" spans="2:4" x14ac:dyDescent="0.25">
      <c r="B66" s="645"/>
      <c r="C66" s="645"/>
      <c r="D66" s="645"/>
    </row>
  </sheetData>
  <mergeCells count="1">
    <mergeCell ref="B24:F24"/>
  </mergeCells>
  <hyperlinks>
    <hyperlink ref="A1" location="index!A1" display="index" xr:uid="{24BAE2DF-5568-4633-9A29-3568C914CA8D}"/>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899A5-1475-4009-BF18-F18537ACC436}">
  <dimension ref="A1:F23"/>
  <sheetViews>
    <sheetView workbookViewId="0"/>
  </sheetViews>
  <sheetFormatPr defaultColWidth="9.453125" defaultRowHeight="12.75" customHeight="1" x14ac:dyDescent="0.25"/>
  <cols>
    <col min="1" max="1" width="10.08984375" style="507" customWidth="1"/>
    <col min="2" max="2" width="22.54296875" style="507" customWidth="1"/>
    <col min="3" max="4" width="11.90625" style="507" customWidth="1"/>
    <col min="5" max="16384" width="9.453125" style="507"/>
  </cols>
  <sheetData>
    <row r="1" spans="1:5" ht="14.5" x14ac:dyDescent="0.35">
      <c r="A1" s="347" t="s">
        <v>136</v>
      </c>
      <c r="B1" s="646"/>
    </row>
    <row r="2" spans="1:5" ht="13" x14ac:dyDescent="0.3">
      <c r="A2" s="601"/>
      <c r="B2" s="601" t="s">
        <v>435</v>
      </c>
      <c r="C2" s="664"/>
    </row>
    <row r="3" spans="1:5" ht="13.5" thickBot="1" x14ac:dyDescent="0.35">
      <c r="B3" s="665"/>
    </row>
    <row r="4" spans="1:5" ht="13" x14ac:dyDescent="0.25">
      <c r="B4" s="647" t="s">
        <v>436</v>
      </c>
      <c r="C4" s="648" t="s">
        <v>83</v>
      </c>
      <c r="D4" s="648" t="s">
        <v>487</v>
      </c>
      <c r="E4" s="649" t="s">
        <v>613</v>
      </c>
    </row>
    <row r="5" spans="1:5" ht="13" x14ac:dyDescent="0.25">
      <c r="B5" s="650"/>
      <c r="C5" s="1000" t="s">
        <v>215</v>
      </c>
      <c r="D5" s="1001"/>
      <c r="E5" s="1002"/>
    </row>
    <row r="6" spans="1:5" ht="12.5" x14ac:dyDescent="0.25">
      <c r="B6" s="651" t="s">
        <v>437</v>
      </c>
      <c r="C6" s="807">
        <v>2.5</v>
      </c>
      <c r="D6" s="653">
        <v>5.7</v>
      </c>
      <c r="E6" s="654">
        <v>6.1</v>
      </c>
    </row>
    <row r="7" spans="1:5" ht="12.5" x14ac:dyDescent="0.25">
      <c r="B7" s="651" t="s">
        <v>438</v>
      </c>
      <c r="C7" s="652">
        <v>29.7</v>
      </c>
      <c r="D7" s="653">
        <v>28.8</v>
      </c>
      <c r="E7" s="782">
        <v>29.6</v>
      </c>
    </row>
    <row r="8" spans="1:5" ht="12.5" x14ac:dyDescent="0.25">
      <c r="B8" s="651" t="s">
        <v>439</v>
      </c>
      <c r="C8" s="655">
        <v>0.01</v>
      </c>
      <c r="D8" s="653">
        <v>0.05</v>
      </c>
      <c r="E8" s="654">
        <v>0.01</v>
      </c>
    </row>
    <row r="9" spans="1:5" ht="13" x14ac:dyDescent="0.25">
      <c r="B9" s="650"/>
      <c r="C9" s="1003" t="s">
        <v>440</v>
      </c>
      <c r="D9" s="1003"/>
      <c r="E9" s="1004"/>
    </row>
    <row r="10" spans="1:5" ht="12.5" x14ac:dyDescent="0.25">
      <c r="B10" s="651" t="s">
        <v>437</v>
      </c>
      <c r="C10" s="656">
        <v>76</v>
      </c>
      <c r="D10" s="657">
        <v>151</v>
      </c>
      <c r="E10" s="658">
        <v>142</v>
      </c>
    </row>
    <row r="11" spans="1:5" ht="12.5" x14ac:dyDescent="0.25">
      <c r="B11" s="651" t="s">
        <v>438</v>
      </c>
      <c r="C11" s="656">
        <v>1685</v>
      </c>
      <c r="D11" s="657">
        <v>1787</v>
      </c>
      <c r="E11" s="666">
        <v>1661</v>
      </c>
    </row>
    <row r="12" spans="1:5" ht="13" thickBot="1" x14ac:dyDescent="0.3">
      <c r="B12" s="659" t="s">
        <v>439</v>
      </c>
      <c r="C12" s="660" t="s">
        <v>441</v>
      </c>
      <c r="D12" s="661">
        <v>8</v>
      </c>
      <c r="E12" s="662" t="s">
        <v>441</v>
      </c>
    </row>
    <row r="13" spans="1:5" ht="15" customHeight="1" x14ac:dyDescent="0.3">
      <c r="B13" s="3" t="s">
        <v>682</v>
      </c>
      <c r="D13" s="595"/>
    </row>
    <row r="14" spans="1:5" s="861" customFormat="1" ht="12.5" x14ac:dyDescent="0.25">
      <c r="B14" s="861" t="s">
        <v>688</v>
      </c>
    </row>
    <row r="15" spans="1:5" ht="13" x14ac:dyDescent="0.25">
      <c r="B15" s="663" t="s">
        <v>164</v>
      </c>
    </row>
    <row r="16" spans="1:5" ht="12.5" x14ac:dyDescent="0.25">
      <c r="B16" s="507" t="s">
        <v>478</v>
      </c>
    </row>
    <row r="17" spans="3:6" ht="12.75" customHeight="1" x14ac:dyDescent="0.35">
      <c r="C17"/>
      <c r="D17"/>
      <c r="E17"/>
      <c r="F17"/>
    </row>
    <row r="18" spans="3:6" ht="12.75" customHeight="1" x14ac:dyDescent="0.35">
      <c r="C18"/>
      <c r="D18"/>
      <c r="E18"/>
      <c r="F18"/>
    </row>
    <row r="19" spans="3:6" ht="12.75" customHeight="1" x14ac:dyDescent="0.35">
      <c r="C19"/>
      <c r="D19"/>
      <c r="E19"/>
      <c r="F19"/>
    </row>
    <row r="20" spans="3:6" ht="12.75" customHeight="1" x14ac:dyDescent="0.35">
      <c r="C20"/>
      <c r="D20"/>
      <c r="E20"/>
      <c r="F20"/>
    </row>
    <row r="21" spans="3:6" ht="12.75" customHeight="1" x14ac:dyDescent="0.35">
      <c r="C21"/>
      <c r="D21"/>
      <c r="E21"/>
      <c r="F21"/>
    </row>
    <row r="22" spans="3:6" ht="12.75" customHeight="1" x14ac:dyDescent="0.35">
      <c r="C22"/>
      <c r="D22"/>
      <c r="E22"/>
      <c r="F22"/>
    </row>
    <row r="23" spans="3:6" ht="12.75" customHeight="1" x14ac:dyDescent="0.35">
      <c r="C23"/>
      <c r="D23"/>
      <c r="E23"/>
      <c r="F23"/>
    </row>
  </sheetData>
  <mergeCells count="2">
    <mergeCell ref="C5:E5"/>
    <mergeCell ref="C9:E9"/>
  </mergeCells>
  <hyperlinks>
    <hyperlink ref="A1" location="index!A1" display="index" xr:uid="{0B104B1E-916C-40ED-BC62-5D9679598C11}"/>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7AD01-D200-420D-89ED-060F343D7889}">
  <dimension ref="A1:O18"/>
  <sheetViews>
    <sheetView workbookViewId="0"/>
  </sheetViews>
  <sheetFormatPr defaultRowHeight="14.5" x14ac:dyDescent="0.35"/>
  <cols>
    <col min="2" max="2" width="19.81640625" customWidth="1"/>
    <col min="10" max="10" width="8.81640625" style="770"/>
    <col min="11" max="11" width="9" style="770" customWidth="1"/>
  </cols>
  <sheetData>
    <row r="1" spans="1:15" x14ac:dyDescent="0.35">
      <c r="A1" s="347" t="s">
        <v>136</v>
      </c>
    </row>
    <row r="2" spans="1:15" x14ac:dyDescent="0.35">
      <c r="B2" s="2" t="s">
        <v>274</v>
      </c>
      <c r="C2" s="3"/>
      <c r="D2" s="3"/>
      <c r="E2" s="3"/>
      <c r="F2" s="3"/>
      <c r="G2" s="3"/>
      <c r="H2" s="3"/>
      <c r="I2" s="3"/>
      <c r="J2" s="3"/>
      <c r="K2" s="3"/>
      <c r="L2" s="3"/>
      <c r="M2" s="3"/>
      <c r="N2" s="3"/>
      <c r="O2" s="3"/>
    </row>
    <row r="3" spans="1:15" ht="15.5" customHeight="1" thickBot="1" x14ac:dyDescent="0.4">
      <c r="B3" s="3"/>
      <c r="C3" s="3"/>
      <c r="D3" s="3"/>
      <c r="E3" s="3"/>
      <c r="F3" s="3"/>
      <c r="G3" s="3"/>
      <c r="H3" s="3"/>
      <c r="I3" s="322"/>
      <c r="J3" s="322"/>
      <c r="K3" s="322"/>
      <c r="L3" s="3"/>
      <c r="M3" s="3"/>
      <c r="N3" s="3"/>
      <c r="O3" s="3"/>
    </row>
    <row r="4" spans="1:15" ht="15" thickBot="1" x14ac:dyDescent="0.4">
      <c r="B4" s="1008" t="s">
        <v>219</v>
      </c>
      <c r="C4" s="893">
        <v>2016</v>
      </c>
      <c r="D4" s="891">
        <v>2017</v>
      </c>
      <c r="E4" s="891">
        <v>2018</v>
      </c>
      <c r="F4" s="891">
        <v>2019</v>
      </c>
      <c r="G4" s="891">
        <v>2020</v>
      </c>
      <c r="H4" s="891">
        <v>2021</v>
      </c>
      <c r="I4" s="891">
        <v>2022</v>
      </c>
      <c r="J4" s="891">
        <v>2023</v>
      </c>
      <c r="K4" s="891">
        <v>2024</v>
      </c>
      <c r="L4" s="892">
        <v>2025</v>
      </c>
      <c r="M4" s="3"/>
      <c r="N4" s="3"/>
      <c r="O4" s="3"/>
    </row>
    <row r="5" spans="1:15" ht="15" thickBot="1" x14ac:dyDescent="0.4">
      <c r="B5" s="1009"/>
      <c r="C5" s="1005" t="s">
        <v>215</v>
      </c>
      <c r="D5" s="1006"/>
      <c r="E5" s="1006"/>
      <c r="F5" s="1006"/>
      <c r="G5" s="1006"/>
      <c r="H5" s="1006"/>
      <c r="I5" s="1006"/>
      <c r="J5" s="1006"/>
      <c r="K5" s="1006"/>
      <c r="L5" s="1007"/>
      <c r="M5" s="3"/>
      <c r="N5" s="3"/>
      <c r="O5" s="3"/>
    </row>
    <row r="6" spans="1:15" x14ac:dyDescent="0.35">
      <c r="B6" s="253" t="s">
        <v>220</v>
      </c>
      <c r="C6" s="77">
        <v>-89</v>
      </c>
      <c r="D6" s="77">
        <v>45</v>
      </c>
      <c r="E6" s="77">
        <v>103</v>
      </c>
      <c r="F6" s="77">
        <v>211</v>
      </c>
      <c r="G6" s="77">
        <v>-476</v>
      </c>
      <c r="H6" s="77">
        <v>488</v>
      </c>
      <c r="I6" s="77">
        <v>519</v>
      </c>
      <c r="J6" s="77">
        <v>277</v>
      </c>
      <c r="K6" s="77">
        <v>275</v>
      </c>
      <c r="L6" s="252">
        <v>-91</v>
      </c>
      <c r="M6" s="3"/>
      <c r="N6" s="3"/>
      <c r="O6" s="3"/>
    </row>
    <row r="7" spans="1:15" ht="15" thickBot="1" x14ac:dyDescent="0.4">
      <c r="B7" s="311" t="s">
        <v>221</v>
      </c>
      <c r="C7" s="217">
        <v>408</v>
      </c>
      <c r="D7" s="217">
        <v>-140</v>
      </c>
      <c r="E7" s="217">
        <v>190</v>
      </c>
      <c r="F7" s="217">
        <v>734</v>
      </c>
      <c r="G7" s="217">
        <v>343</v>
      </c>
      <c r="H7" s="217">
        <v>220</v>
      </c>
      <c r="I7" s="139">
        <v>-1670</v>
      </c>
      <c r="J7" s="139">
        <v>194</v>
      </c>
      <c r="K7" s="139">
        <v>80</v>
      </c>
      <c r="L7" s="243">
        <v>469</v>
      </c>
      <c r="M7" s="3"/>
      <c r="N7" s="3"/>
      <c r="O7" s="3"/>
    </row>
    <row r="8" spans="1:15" x14ac:dyDescent="0.35">
      <c r="B8" s="303" t="s">
        <v>689</v>
      </c>
      <c r="C8" s="3"/>
      <c r="D8" s="3"/>
      <c r="E8" s="3"/>
      <c r="F8" s="3"/>
      <c r="G8" s="3"/>
      <c r="H8" s="3"/>
      <c r="I8" s="3"/>
      <c r="J8" s="3"/>
      <c r="K8" s="3"/>
      <c r="L8" s="3"/>
      <c r="M8" s="3"/>
      <c r="N8" s="3"/>
      <c r="O8" s="3"/>
    </row>
    <row r="9" spans="1:15" x14ac:dyDescent="0.35">
      <c r="B9" s="305" t="s">
        <v>690</v>
      </c>
      <c r="C9" s="3"/>
      <c r="D9" s="3"/>
      <c r="E9" s="3"/>
      <c r="F9" s="3"/>
      <c r="G9" s="3"/>
      <c r="H9" s="3"/>
      <c r="I9" s="3"/>
      <c r="J9" s="3"/>
      <c r="K9" s="3"/>
      <c r="L9" s="3"/>
      <c r="M9" s="3"/>
      <c r="N9" s="3"/>
      <c r="O9" s="3"/>
    </row>
    <row r="10" spans="1:15" x14ac:dyDescent="0.35">
      <c r="B10" s="3" t="s">
        <v>477</v>
      </c>
      <c r="C10" s="3"/>
      <c r="D10" s="3"/>
      <c r="E10" s="3"/>
      <c r="F10" s="3"/>
      <c r="G10" s="3"/>
      <c r="H10" s="3"/>
      <c r="I10" s="3"/>
      <c r="J10" s="3"/>
      <c r="K10" s="3"/>
      <c r="L10" s="3"/>
      <c r="M10" s="3"/>
      <c r="N10" s="3"/>
      <c r="O10" s="3"/>
    </row>
    <row r="11" spans="1:15" x14ac:dyDescent="0.35">
      <c r="B11" s="3" t="s">
        <v>222</v>
      </c>
      <c r="C11" s="3"/>
      <c r="D11" s="3"/>
      <c r="E11" s="3"/>
      <c r="F11" s="3"/>
      <c r="G11" s="3"/>
      <c r="H11" s="3"/>
      <c r="I11" s="3"/>
      <c r="J11" s="3"/>
      <c r="K11" s="3"/>
      <c r="L11" s="3"/>
      <c r="M11" s="3"/>
      <c r="N11" s="3"/>
      <c r="O11" s="3"/>
    </row>
    <row r="15" spans="1:15" x14ac:dyDescent="0.35">
      <c r="D15" s="787"/>
    </row>
    <row r="17" spans="5:5" x14ac:dyDescent="0.35">
      <c r="E17" s="314"/>
    </row>
    <row r="18" spans="5:5" x14ac:dyDescent="0.35">
      <c r="E18" s="314"/>
    </row>
  </sheetData>
  <mergeCells count="2">
    <mergeCell ref="C5:L5"/>
    <mergeCell ref="B4:B5"/>
  </mergeCells>
  <hyperlinks>
    <hyperlink ref="A1" location="index!A1" display="index" xr:uid="{8E2763DC-4DD4-4715-8CF6-CBD231045523}"/>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C7696-027E-46BA-A533-E1304E88B8AF}">
  <dimension ref="A1:V10"/>
  <sheetViews>
    <sheetView workbookViewId="0"/>
  </sheetViews>
  <sheetFormatPr defaultRowHeight="14.5" x14ac:dyDescent="0.35"/>
  <cols>
    <col min="2" max="2" width="36.81640625" customWidth="1"/>
    <col min="20" max="20" width="8.81640625" style="770"/>
    <col min="21" max="21" width="8.90625" style="770"/>
  </cols>
  <sheetData>
    <row r="1" spans="1:22" x14ac:dyDescent="0.35">
      <c r="A1" s="347" t="s">
        <v>136</v>
      </c>
    </row>
    <row r="2" spans="1:22" x14ac:dyDescent="0.35">
      <c r="B2" s="2" t="s">
        <v>589</v>
      </c>
      <c r="C2" s="298"/>
      <c r="D2" s="298"/>
      <c r="E2" s="298"/>
      <c r="F2" s="298"/>
      <c r="G2" s="298"/>
      <c r="H2" s="298"/>
      <c r="I2" s="298"/>
      <c r="J2" s="298"/>
      <c r="K2" s="298"/>
      <c r="L2" s="298"/>
      <c r="M2" s="298"/>
      <c r="N2" s="298"/>
      <c r="O2" s="298"/>
      <c r="P2" s="298"/>
      <c r="Q2" s="298"/>
      <c r="R2" s="298"/>
      <c r="S2" s="298"/>
      <c r="T2" s="298"/>
      <c r="U2" s="298"/>
      <c r="V2" s="298"/>
    </row>
    <row r="3" spans="1:22" ht="15" thickBot="1" x14ac:dyDescent="0.4">
      <c r="B3" s="298"/>
      <c r="C3" s="298"/>
      <c r="D3" s="298"/>
      <c r="E3" s="298"/>
      <c r="F3" s="298"/>
      <c r="G3" s="298"/>
      <c r="H3" s="298"/>
      <c r="I3" s="298"/>
      <c r="J3" s="298"/>
      <c r="K3" s="298"/>
      <c r="L3" s="298"/>
      <c r="M3" s="299"/>
      <c r="N3" s="299"/>
      <c r="O3" s="299"/>
      <c r="P3" s="299"/>
      <c r="Q3" s="299"/>
      <c r="R3" s="299"/>
      <c r="S3" s="299"/>
      <c r="T3" s="299"/>
      <c r="U3" s="299"/>
      <c r="V3" s="299"/>
    </row>
    <row r="4" spans="1:22" ht="15" thickBot="1" x14ac:dyDescent="0.4">
      <c r="B4" s="1010"/>
      <c r="C4" s="871" t="s">
        <v>200</v>
      </c>
      <c r="D4" s="872" t="s">
        <v>201</v>
      </c>
      <c r="E4" s="872" t="s">
        <v>202</v>
      </c>
      <c r="F4" s="872" t="s">
        <v>203</v>
      </c>
      <c r="G4" s="872" t="s">
        <v>204</v>
      </c>
      <c r="H4" s="872" t="s">
        <v>205</v>
      </c>
      <c r="I4" s="872" t="s">
        <v>206</v>
      </c>
      <c r="J4" s="872" t="s">
        <v>207</v>
      </c>
      <c r="K4" s="872" t="s">
        <v>208</v>
      </c>
      <c r="L4" s="872" t="s">
        <v>209</v>
      </c>
      <c r="M4" s="872" t="s">
        <v>210</v>
      </c>
      <c r="N4" s="872" t="s">
        <v>211</v>
      </c>
      <c r="O4" s="872" t="s">
        <v>212</v>
      </c>
      <c r="P4" s="872" t="s">
        <v>213</v>
      </c>
      <c r="Q4" s="872" t="s">
        <v>214</v>
      </c>
      <c r="R4" s="872" t="s">
        <v>81</v>
      </c>
      <c r="S4" s="872" t="s">
        <v>82</v>
      </c>
      <c r="T4" s="872" t="s">
        <v>83</v>
      </c>
      <c r="U4" s="872" t="s">
        <v>487</v>
      </c>
      <c r="V4" s="306" t="s">
        <v>613</v>
      </c>
    </row>
    <row r="5" spans="1:22" ht="15" thickBot="1" x14ac:dyDescent="0.4">
      <c r="B5" s="1011"/>
      <c r="C5" s="1012" t="s">
        <v>215</v>
      </c>
      <c r="D5" s="1013"/>
      <c r="E5" s="1013"/>
      <c r="F5" s="1013"/>
      <c r="G5" s="1013"/>
      <c r="H5" s="1013"/>
      <c r="I5" s="1013"/>
      <c r="J5" s="1013"/>
      <c r="K5" s="1013"/>
      <c r="L5" s="1013"/>
      <c r="M5" s="1013"/>
      <c r="N5" s="1013"/>
      <c r="O5" s="1013"/>
      <c r="P5" s="1013"/>
      <c r="Q5" s="1013"/>
      <c r="R5" s="1013"/>
      <c r="S5" s="1013"/>
      <c r="T5" s="1013"/>
      <c r="U5" s="1013"/>
      <c r="V5" s="1014"/>
    </row>
    <row r="6" spans="1:22" x14ac:dyDescent="0.35">
      <c r="B6" s="899" t="s">
        <v>216</v>
      </c>
      <c r="C6" s="789">
        <v>989</v>
      </c>
      <c r="D6" s="300">
        <v>1116</v>
      </c>
      <c r="E6" s="300">
        <v>1131</v>
      </c>
      <c r="F6" s="300">
        <v>1269</v>
      </c>
      <c r="G6" s="300">
        <v>1434</v>
      </c>
      <c r="H6" s="300">
        <v>1465</v>
      </c>
      <c r="I6" s="300">
        <v>1489</v>
      </c>
      <c r="J6" s="300">
        <v>1481</v>
      </c>
      <c r="K6" s="300">
        <v>1522</v>
      </c>
      <c r="L6" s="300">
        <v>1529</v>
      </c>
      <c r="M6" s="300">
        <v>1522</v>
      </c>
      <c r="N6" s="300">
        <v>1485</v>
      </c>
      <c r="O6" s="300">
        <v>1337</v>
      </c>
      <c r="P6" s="300">
        <v>1360</v>
      </c>
      <c r="Q6" s="300">
        <v>1413</v>
      </c>
      <c r="R6" s="300">
        <v>1431</v>
      </c>
      <c r="S6" s="300">
        <v>1295</v>
      </c>
      <c r="T6" s="300">
        <v>1271</v>
      </c>
      <c r="U6" s="300">
        <v>1348</v>
      </c>
      <c r="V6" s="307">
        <v>1709</v>
      </c>
    </row>
    <row r="7" spans="1:22" x14ac:dyDescent="0.35">
      <c r="B7" s="900" t="s">
        <v>217</v>
      </c>
      <c r="C7" s="790">
        <v>328</v>
      </c>
      <c r="D7" s="301">
        <v>488</v>
      </c>
      <c r="E7" s="301">
        <v>487</v>
      </c>
      <c r="F7" s="301">
        <v>532</v>
      </c>
      <c r="G7" s="301">
        <v>728</v>
      </c>
      <c r="H7" s="301">
        <v>713</v>
      </c>
      <c r="I7" s="301">
        <v>702</v>
      </c>
      <c r="J7" s="301">
        <v>536</v>
      </c>
      <c r="K7" s="301">
        <v>629</v>
      </c>
      <c r="L7" s="301">
        <v>602</v>
      </c>
      <c r="M7" s="301">
        <v>659</v>
      </c>
      <c r="N7" s="301">
        <v>662</v>
      </c>
      <c r="O7" s="301">
        <v>594</v>
      </c>
      <c r="P7" s="301">
        <v>563</v>
      </c>
      <c r="Q7" s="301">
        <v>506</v>
      </c>
      <c r="R7" s="301">
        <v>469</v>
      </c>
      <c r="S7" s="301">
        <v>489</v>
      </c>
      <c r="T7" s="301">
        <v>551</v>
      </c>
      <c r="U7" s="301">
        <v>544</v>
      </c>
      <c r="V7" s="308">
        <v>585</v>
      </c>
    </row>
    <row r="8" spans="1:22" ht="15" thickBot="1" x14ac:dyDescent="0.4">
      <c r="B8" s="901" t="s">
        <v>218</v>
      </c>
      <c r="C8" s="791">
        <v>33.159999999999997</v>
      </c>
      <c r="D8" s="302">
        <v>43.73</v>
      </c>
      <c r="E8" s="302">
        <v>43.06</v>
      </c>
      <c r="F8" s="302">
        <v>41.92</v>
      </c>
      <c r="G8" s="302">
        <v>50.77</v>
      </c>
      <c r="H8" s="302">
        <v>48.67</v>
      </c>
      <c r="I8" s="302">
        <v>47.15</v>
      </c>
      <c r="J8" s="302">
        <v>36.19</v>
      </c>
      <c r="K8" s="302">
        <v>41.33</v>
      </c>
      <c r="L8" s="302">
        <v>39.369999999999997</v>
      </c>
      <c r="M8" s="302">
        <v>43.3</v>
      </c>
      <c r="N8" s="302">
        <v>44.58</v>
      </c>
      <c r="O8" s="302">
        <v>44.43</v>
      </c>
      <c r="P8" s="302">
        <v>41.4</v>
      </c>
      <c r="Q8" s="302">
        <v>35.82</v>
      </c>
      <c r="R8" s="302">
        <v>32.75</v>
      </c>
      <c r="S8" s="302">
        <v>37.79</v>
      </c>
      <c r="T8" s="302">
        <v>43.32</v>
      </c>
      <c r="U8" s="302">
        <v>40.36</v>
      </c>
      <c r="V8" s="902">
        <v>34.24</v>
      </c>
    </row>
    <row r="9" spans="1:22" x14ac:dyDescent="0.35">
      <c r="B9" s="303" t="s">
        <v>689</v>
      </c>
      <c r="C9" s="3"/>
      <c r="D9" s="3"/>
      <c r="E9" s="3"/>
      <c r="F9" s="3"/>
      <c r="G9" s="3"/>
      <c r="H9" s="3"/>
      <c r="I9" s="3"/>
      <c r="J9" s="3"/>
      <c r="K9" s="3"/>
      <c r="L9" s="3"/>
      <c r="M9" s="3"/>
      <c r="N9" s="3"/>
      <c r="O9" s="3"/>
      <c r="P9" s="3"/>
      <c r="Q9" s="3"/>
      <c r="R9" s="3"/>
      <c r="S9" s="322"/>
      <c r="T9" s="322"/>
      <c r="U9" s="322"/>
      <c r="V9" s="3"/>
    </row>
    <row r="10" spans="1:22" x14ac:dyDescent="0.35">
      <c r="B10" s="305" t="s">
        <v>691</v>
      </c>
      <c r="C10" s="3"/>
      <c r="D10" s="3"/>
      <c r="E10" s="3"/>
      <c r="F10" s="3"/>
      <c r="G10" s="3"/>
      <c r="H10" s="3"/>
      <c r="I10" s="3"/>
      <c r="J10" s="3"/>
      <c r="K10" s="3"/>
      <c r="L10" s="3"/>
      <c r="M10" s="3"/>
      <c r="N10" s="3"/>
      <c r="O10" s="3"/>
      <c r="P10" s="3"/>
      <c r="Q10" s="3"/>
      <c r="R10" s="3"/>
      <c r="S10" s="3"/>
      <c r="T10" s="3"/>
      <c r="U10" s="3"/>
      <c r="V10" s="3"/>
    </row>
  </sheetData>
  <mergeCells count="2">
    <mergeCell ref="B4:B5"/>
    <mergeCell ref="C5:V5"/>
  </mergeCells>
  <hyperlinks>
    <hyperlink ref="A1" location="index!A1" display="index" xr:uid="{09A6DD77-055F-4370-9E44-C38BECE04ADA}"/>
  </hyperlinks>
  <pageMargins left="0.7" right="0.7" top="0.75" bottom="0.75" header="0.3" footer="0.3"/>
  <headerFooter>
    <oddHeader>&amp;C&amp;"Calibri"&amp;10&amp;K000000 [UNCLASSIFIED]&amp;1#_x000D_</oddHeader>
    <oddFooter>&amp;C_x000D_&amp;1#&amp;"Calibri"&amp;10&amp;K000000 [UNCLASSIFIED]</odd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2F33B-2D25-43E3-816D-4E0E570F006C}">
  <dimension ref="A1:AK9"/>
  <sheetViews>
    <sheetView workbookViewId="0"/>
  </sheetViews>
  <sheetFormatPr defaultRowHeight="14.5" x14ac:dyDescent="0.35"/>
  <cols>
    <col min="34" max="35" width="8.81640625" style="770"/>
  </cols>
  <sheetData>
    <row r="1" spans="1:37" x14ac:dyDescent="0.35">
      <c r="A1" s="153" t="s">
        <v>141</v>
      </c>
    </row>
    <row r="2" spans="1:37" x14ac:dyDescent="0.35">
      <c r="A2" s="347" t="s">
        <v>136</v>
      </c>
      <c r="B2" s="327" t="s">
        <v>471</v>
      </c>
      <c r="C2" s="298"/>
      <c r="D2" s="298"/>
      <c r="E2" s="298"/>
      <c r="F2" s="298"/>
      <c r="G2" s="298"/>
      <c r="H2" s="298"/>
      <c r="I2" s="298"/>
      <c r="J2" s="298"/>
      <c r="K2" s="298"/>
      <c r="L2" s="298"/>
    </row>
    <row r="3" spans="1:37" ht="15" thickBot="1" x14ac:dyDescent="0.4"/>
    <row r="4" spans="1:37" x14ac:dyDescent="0.35">
      <c r="B4" s="1019">
        <v>2008</v>
      </c>
      <c r="C4" s="1018"/>
      <c r="D4" s="1015">
        <v>2009</v>
      </c>
      <c r="E4" s="1018"/>
      <c r="F4" s="1015">
        <v>2010</v>
      </c>
      <c r="G4" s="1018"/>
      <c r="H4" s="1015">
        <v>2011</v>
      </c>
      <c r="I4" s="1018"/>
      <c r="J4" s="1015">
        <v>2012</v>
      </c>
      <c r="K4" s="1018"/>
      <c r="L4" s="1015">
        <v>2013</v>
      </c>
      <c r="M4" s="1018"/>
      <c r="N4" s="1015">
        <v>2014</v>
      </c>
      <c r="O4" s="1018"/>
      <c r="P4" s="1015">
        <v>2015</v>
      </c>
      <c r="Q4" s="1018"/>
      <c r="R4" s="1015">
        <v>2016</v>
      </c>
      <c r="S4" s="1017"/>
      <c r="T4" s="1015">
        <v>2017</v>
      </c>
      <c r="U4" s="1017"/>
      <c r="V4" s="1015">
        <v>2018</v>
      </c>
      <c r="W4" s="1017"/>
      <c r="X4" s="1015">
        <v>2019</v>
      </c>
      <c r="Y4" s="1017"/>
      <c r="Z4" s="1015">
        <v>2020</v>
      </c>
      <c r="AA4" s="1017"/>
      <c r="AB4" s="1015">
        <v>2021</v>
      </c>
      <c r="AC4" s="1017"/>
      <c r="AD4" s="965">
        <v>2022</v>
      </c>
      <c r="AE4" s="965"/>
      <c r="AF4" s="1015">
        <v>2023</v>
      </c>
      <c r="AG4" s="1018"/>
      <c r="AH4" s="876"/>
      <c r="AI4" s="876"/>
      <c r="AJ4" s="1015">
        <v>2024</v>
      </c>
      <c r="AK4" s="1016"/>
    </row>
    <row r="5" spans="1:37" x14ac:dyDescent="0.35">
      <c r="B5" s="401" t="s">
        <v>264</v>
      </c>
      <c r="C5" s="402" t="s">
        <v>265</v>
      </c>
      <c r="D5" s="402" t="s">
        <v>264</v>
      </c>
      <c r="E5" s="402" t="s">
        <v>265</v>
      </c>
      <c r="F5" s="402" t="s">
        <v>264</v>
      </c>
      <c r="G5" s="402" t="s">
        <v>265</v>
      </c>
      <c r="H5" s="402" t="s">
        <v>264</v>
      </c>
      <c r="I5" s="402" t="s">
        <v>265</v>
      </c>
      <c r="J5" s="402" t="s">
        <v>264</v>
      </c>
      <c r="K5" s="402" t="s">
        <v>265</v>
      </c>
      <c r="L5" s="402" t="s">
        <v>264</v>
      </c>
      <c r="M5" s="402" t="s">
        <v>265</v>
      </c>
      <c r="N5" s="402" t="s">
        <v>264</v>
      </c>
      <c r="O5" s="402" t="s">
        <v>265</v>
      </c>
      <c r="P5" s="402" t="s">
        <v>264</v>
      </c>
      <c r="Q5" s="402" t="s">
        <v>265</v>
      </c>
      <c r="R5" s="402" t="s">
        <v>264</v>
      </c>
      <c r="S5" s="402" t="s">
        <v>265</v>
      </c>
      <c r="T5" s="402" t="s">
        <v>264</v>
      </c>
      <c r="U5" s="402" t="s">
        <v>265</v>
      </c>
      <c r="V5" s="402" t="s">
        <v>264</v>
      </c>
      <c r="W5" s="402" t="s">
        <v>265</v>
      </c>
      <c r="X5" s="402" t="s">
        <v>264</v>
      </c>
      <c r="Y5" s="402" t="s">
        <v>265</v>
      </c>
      <c r="Z5" s="402" t="s">
        <v>264</v>
      </c>
      <c r="AA5" s="402" t="s">
        <v>265</v>
      </c>
      <c r="AB5" s="402" t="s">
        <v>264</v>
      </c>
      <c r="AC5" s="407" t="s">
        <v>265</v>
      </c>
      <c r="AD5" s="406" t="s">
        <v>264</v>
      </c>
      <c r="AE5" s="406" t="s">
        <v>265</v>
      </c>
      <c r="AF5" s="402" t="s">
        <v>264</v>
      </c>
      <c r="AG5" s="402" t="s">
        <v>265</v>
      </c>
      <c r="AH5" s="402" t="s">
        <v>264</v>
      </c>
      <c r="AI5" s="402" t="s">
        <v>265</v>
      </c>
      <c r="AJ5" s="402" t="s">
        <v>264</v>
      </c>
      <c r="AK5" s="409" t="s">
        <v>265</v>
      </c>
    </row>
    <row r="6" spans="1:37" ht="15" thickBot="1" x14ac:dyDescent="0.4">
      <c r="B6" s="403">
        <v>40.25</v>
      </c>
      <c r="C6" s="404">
        <v>39.15</v>
      </c>
      <c r="D6" s="404">
        <v>39.15</v>
      </c>
      <c r="E6" s="404">
        <v>47.39</v>
      </c>
      <c r="F6" s="404">
        <v>47.39</v>
      </c>
      <c r="G6" s="404">
        <v>45.25</v>
      </c>
      <c r="H6" s="404">
        <v>45.25</v>
      </c>
      <c r="I6" s="404">
        <v>44.62</v>
      </c>
      <c r="J6" s="404">
        <v>44.62</v>
      </c>
      <c r="K6" s="404">
        <v>39.090000000000003</v>
      </c>
      <c r="L6" s="404">
        <v>35.19</v>
      </c>
      <c r="M6" s="404">
        <v>40.020000000000003</v>
      </c>
      <c r="N6" s="404">
        <v>41.83</v>
      </c>
      <c r="O6" s="404">
        <v>44.99</v>
      </c>
      <c r="P6" s="404">
        <v>37.39</v>
      </c>
      <c r="Q6" s="404">
        <v>43.29</v>
      </c>
      <c r="R6" s="405">
        <v>43.32</v>
      </c>
      <c r="S6" s="405">
        <v>46.9</v>
      </c>
      <c r="T6" s="405">
        <v>43.76</v>
      </c>
      <c r="U6" s="405">
        <v>44.53</v>
      </c>
      <c r="V6" s="405">
        <v>44.4</v>
      </c>
      <c r="W6" s="405">
        <v>44.53</v>
      </c>
      <c r="X6" s="405">
        <v>40.18</v>
      </c>
      <c r="Y6" s="405">
        <v>38.590000000000003</v>
      </c>
      <c r="Z6" s="405">
        <v>34.76</v>
      </c>
      <c r="AA6" s="405">
        <v>35.409999999999997</v>
      </c>
      <c r="AB6" s="405">
        <v>31.64</v>
      </c>
      <c r="AC6" s="408">
        <v>35.619999999999997</v>
      </c>
      <c r="AD6" s="405">
        <v>38.67</v>
      </c>
      <c r="AE6" s="410">
        <v>45.83</v>
      </c>
      <c r="AF6" s="404">
        <v>42.32</v>
      </c>
      <c r="AG6" s="404">
        <v>42.6</v>
      </c>
      <c r="AH6" s="404">
        <v>39.44</v>
      </c>
      <c r="AI6" s="404">
        <v>35.89</v>
      </c>
      <c r="AJ6" s="404">
        <v>33.71</v>
      </c>
      <c r="AK6" s="411" t="s">
        <v>266</v>
      </c>
    </row>
    <row r="7" spans="1:37" x14ac:dyDescent="0.35">
      <c r="B7" s="303" t="s">
        <v>689</v>
      </c>
    </row>
    <row r="8" spans="1:37" x14ac:dyDescent="0.35">
      <c r="B8" s="305" t="s">
        <v>692</v>
      </c>
    </row>
    <row r="9" spans="1:37" x14ac:dyDescent="0.35">
      <c r="B9" s="305"/>
    </row>
  </sheetData>
  <mergeCells count="17">
    <mergeCell ref="X4:Y4"/>
    <mergeCell ref="L4:M4"/>
    <mergeCell ref="B4:C4"/>
    <mergeCell ref="D4:E4"/>
    <mergeCell ref="F4:G4"/>
    <mergeCell ref="H4:I4"/>
    <mergeCell ref="J4:K4"/>
    <mergeCell ref="N4:O4"/>
    <mergeCell ref="P4:Q4"/>
    <mergeCell ref="R4:S4"/>
    <mergeCell ref="T4:U4"/>
    <mergeCell ref="V4:W4"/>
    <mergeCell ref="AJ4:AK4"/>
    <mergeCell ref="Z4:AA4"/>
    <mergeCell ref="AB4:AC4"/>
    <mergeCell ref="AD4:AE4"/>
    <mergeCell ref="AF4:AG4"/>
  </mergeCells>
  <hyperlinks>
    <hyperlink ref="A2" location="index!A1" display="index" xr:uid="{C2F76BAB-87B4-4FE7-9F1E-17CB1643E239}"/>
  </hyperlinks>
  <pageMargins left="0.7" right="0.7" top="0.75" bottom="0.75" header="0.3" footer="0.3"/>
  <pageSetup orientation="portrait" r:id="rId1"/>
  <headerFooter>
    <oddHeader>&amp;C&amp;"Calibri"&amp;10&amp;K000000 [UNCLASSIFIED]&amp;1#_x000D_</oddHeader>
    <oddFooter>&amp;C_x000D_&amp;1#&amp;"Calibri"&amp;10&amp;K000000 [UNCLASSIFIED]</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BE1D9-50F0-441A-9A59-BE7CFBF242C8}">
  <dimension ref="A1:W20"/>
  <sheetViews>
    <sheetView workbookViewId="0"/>
  </sheetViews>
  <sheetFormatPr defaultRowHeight="14.5" x14ac:dyDescent="0.35"/>
  <cols>
    <col min="2" max="2" width="30.36328125" customWidth="1"/>
    <col min="20" max="20" width="8.90625" style="770"/>
    <col min="21" max="21" width="8.81640625" style="770"/>
  </cols>
  <sheetData>
    <row r="1" spans="1:23" x14ac:dyDescent="0.35">
      <c r="A1" s="347" t="s">
        <v>136</v>
      </c>
    </row>
    <row r="2" spans="1:23" x14ac:dyDescent="0.35">
      <c r="B2" s="2" t="s">
        <v>223</v>
      </c>
      <c r="C2" s="3"/>
      <c r="D2" s="3"/>
      <c r="E2" s="3"/>
      <c r="F2" s="3"/>
      <c r="G2" s="3"/>
      <c r="H2" s="3"/>
      <c r="I2" s="3"/>
      <c r="J2" s="3"/>
      <c r="K2" s="3"/>
      <c r="L2" s="3"/>
      <c r="M2" s="3"/>
      <c r="N2" s="3"/>
      <c r="O2" s="3"/>
      <c r="P2" s="3"/>
      <c r="Q2" s="3"/>
      <c r="R2" s="3"/>
      <c r="S2" s="3"/>
      <c r="T2" s="3"/>
      <c r="U2" s="3"/>
      <c r="V2" s="3"/>
      <c r="W2" s="3"/>
    </row>
    <row r="3" spans="1:23" ht="15" thickBot="1" x14ac:dyDescent="0.4">
      <c r="B3" s="3"/>
      <c r="C3" s="3"/>
      <c r="D3" s="3"/>
      <c r="E3" s="3"/>
      <c r="F3" s="3"/>
      <c r="G3" s="3"/>
      <c r="H3" s="3"/>
      <c r="I3" s="3"/>
      <c r="J3" s="3"/>
      <c r="K3" s="3"/>
      <c r="L3" s="3"/>
      <c r="M3" s="3"/>
      <c r="N3" s="3"/>
      <c r="O3" s="3"/>
      <c r="P3" s="3"/>
      <c r="Q3" s="3"/>
      <c r="R3" s="3"/>
      <c r="S3" s="3"/>
      <c r="T3" s="3"/>
      <c r="U3" s="3"/>
      <c r="V3" s="3"/>
      <c r="W3" s="3"/>
    </row>
    <row r="4" spans="1:23" ht="15" thickBot="1" x14ac:dyDescent="0.4">
      <c r="B4" s="1020"/>
      <c r="C4" s="873" t="s">
        <v>200</v>
      </c>
      <c r="D4" s="874" t="s">
        <v>201</v>
      </c>
      <c r="E4" s="874" t="s">
        <v>202</v>
      </c>
      <c r="F4" s="874" t="s">
        <v>203</v>
      </c>
      <c r="G4" s="874" t="s">
        <v>204</v>
      </c>
      <c r="H4" s="874" t="s">
        <v>205</v>
      </c>
      <c r="I4" s="874" t="s">
        <v>206</v>
      </c>
      <c r="J4" s="874" t="s">
        <v>207</v>
      </c>
      <c r="K4" s="874" t="s">
        <v>208</v>
      </c>
      <c r="L4" s="874" t="s">
        <v>209</v>
      </c>
      <c r="M4" s="874" t="s">
        <v>210</v>
      </c>
      <c r="N4" s="874" t="s">
        <v>211</v>
      </c>
      <c r="O4" s="874" t="s">
        <v>212</v>
      </c>
      <c r="P4" s="874" t="s">
        <v>213</v>
      </c>
      <c r="Q4" s="874" t="s">
        <v>214</v>
      </c>
      <c r="R4" s="874" t="s">
        <v>81</v>
      </c>
      <c r="S4" s="874" t="s">
        <v>82</v>
      </c>
      <c r="T4" s="874" t="s">
        <v>83</v>
      </c>
      <c r="U4" s="894" t="s">
        <v>487</v>
      </c>
      <c r="V4" s="324" t="s">
        <v>613</v>
      </c>
      <c r="W4" s="3"/>
    </row>
    <row r="5" spans="1:23" ht="15" thickBot="1" x14ac:dyDescent="0.4">
      <c r="B5" s="1021"/>
      <c r="C5" s="1022" t="s">
        <v>215</v>
      </c>
      <c r="D5" s="1023"/>
      <c r="E5" s="1023"/>
      <c r="F5" s="1023"/>
      <c r="G5" s="1023"/>
      <c r="H5" s="1023"/>
      <c r="I5" s="1023"/>
      <c r="J5" s="1023"/>
      <c r="K5" s="1023"/>
      <c r="L5" s="1023"/>
      <c r="M5" s="1023"/>
      <c r="N5" s="1023"/>
      <c r="O5" s="1023"/>
      <c r="P5" s="1023"/>
      <c r="Q5" s="1023"/>
      <c r="R5" s="1023"/>
      <c r="S5" s="1023"/>
      <c r="T5" s="1023"/>
      <c r="U5" s="1023"/>
      <c r="V5" s="1024"/>
      <c r="W5" s="3"/>
    </row>
    <row r="6" spans="1:23" x14ac:dyDescent="0.35">
      <c r="B6" s="393" t="s">
        <v>224</v>
      </c>
      <c r="C6" s="904">
        <v>981</v>
      </c>
      <c r="D6" s="319">
        <v>1107</v>
      </c>
      <c r="E6" s="319">
        <v>1122</v>
      </c>
      <c r="F6" s="319">
        <v>1259</v>
      </c>
      <c r="G6" s="319">
        <v>1423</v>
      </c>
      <c r="H6" s="319">
        <v>1453</v>
      </c>
      <c r="I6" s="319">
        <v>1477</v>
      </c>
      <c r="J6" s="319">
        <v>1470</v>
      </c>
      <c r="K6" s="319">
        <v>1511</v>
      </c>
      <c r="L6" s="319">
        <v>1518</v>
      </c>
      <c r="M6" s="319">
        <v>1512</v>
      </c>
      <c r="N6" s="319">
        <v>1475</v>
      </c>
      <c r="O6" s="319">
        <v>1328</v>
      </c>
      <c r="P6" s="319">
        <v>1351</v>
      </c>
      <c r="Q6" s="319">
        <v>1404</v>
      </c>
      <c r="R6" s="319">
        <v>1422</v>
      </c>
      <c r="S6" s="905">
        <v>1287</v>
      </c>
      <c r="T6" s="905">
        <v>1264</v>
      </c>
      <c r="U6" s="905">
        <v>1341</v>
      </c>
      <c r="V6" s="325">
        <v>1701</v>
      </c>
      <c r="W6" s="3"/>
    </row>
    <row r="7" spans="1:23" x14ac:dyDescent="0.35">
      <c r="B7" s="903" t="s">
        <v>225</v>
      </c>
      <c r="C7" s="783">
        <v>-486</v>
      </c>
      <c r="D7" s="320">
        <v>-486</v>
      </c>
      <c r="E7" s="320">
        <v>-550</v>
      </c>
      <c r="F7" s="320">
        <v>-619</v>
      </c>
      <c r="G7" s="320">
        <v>-652</v>
      </c>
      <c r="H7" s="320">
        <v>-691</v>
      </c>
      <c r="I7" s="320">
        <v>-767</v>
      </c>
      <c r="J7" s="320">
        <v>-1054</v>
      </c>
      <c r="K7" s="320">
        <v>-1032</v>
      </c>
      <c r="L7" s="320">
        <v>-1114</v>
      </c>
      <c r="M7" s="320">
        <v>-1209</v>
      </c>
      <c r="N7" s="320">
        <v>-1273</v>
      </c>
      <c r="O7" s="320">
        <v>-1348</v>
      </c>
      <c r="P7" s="320">
        <v>-1371</v>
      </c>
      <c r="Q7" s="320">
        <v>-1477</v>
      </c>
      <c r="R7" s="320">
        <v>-1495</v>
      </c>
      <c r="S7" s="222">
        <v>-1605</v>
      </c>
      <c r="T7" s="222">
        <v>-1634</v>
      </c>
      <c r="U7" s="222">
        <v>-1596</v>
      </c>
      <c r="V7" s="313">
        <v>-1563</v>
      </c>
      <c r="W7" s="3"/>
    </row>
    <row r="8" spans="1:23" ht="15" thickBot="1" x14ac:dyDescent="0.4">
      <c r="B8" s="289" t="s">
        <v>226</v>
      </c>
      <c r="C8" s="858">
        <v>495</v>
      </c>
      <c r="D8" s="906">
        <v>621</v>
      </c>
      <c r="E8" s="906">
        <v>572</v>
      </c>
      <c r="F8" s="906">
        <v>640</v>
      </c>
      <c r="G8" s="906">
        <v>771</v>
      </c>
      <c r="H8" s="906">
        <v>762</v>
      </c>
      <c r="I8" s="906">
        <v>710</v>
      </c>
      <c r="J8" s="906">
        <v>416</v>
      </c>
      <c r="K8" s="906">
        <v>479</v>
      </c>
      <c r="L8" s="906">
        <v>404</v>
      </c>
      <c r="M8" s="906">
        <v>303</v>
      </c>
      <c r="N8" s="906">
        <v>202</v>
      </c>
      <c r="O8" s="906">
        <v>-20</v>
      </c>
      <c r="P8" s="906">
        <v>-20</v>
      </c>
      <c r="Q8" s="906">
        <v>-73</v>
      </c>
      <c r="R8" s="906">
        <v>-73</v>
      </c>
      <c r="S8" s="217">
        <v>-318</v>
      </c>
      <c r="T8" s="217">
        <v>-370</v>
      </c>
      <c r="U8" s="217">
        <v>-255</v>
      </c>
      <c r="V8" s="326">
        <v>138</v>
      </c>
      <c r="W8" s="3"/>
    </row>
    <row r="9" spans="1:23" x14ac:dyDescent="0.35">
      <c r="B9" s="303" t="s">
        <v>689</v>
      </c>
      <c r="C9" s="3"/>
      <c r="D9" s="3"/>
      <c r="E9" s="3"/>
      <c r="F9" s="3"/>
      <c r="G9" s="3"/>
      <c r="H9" s="3"/>
      <c r="I9" s="3"/>
      <c r="J9" s="3"/>
      <c r="K9" s="3"/>
      <c r="L9" s="3"/>
      <c r="M9" s="3"/>
      <c r="N9" s="3"/>
      <c r="O9" s="3"/>
      <c r="P9" s="3"/>
      <c r="Q9" s="3"/>
      <c r="R9" s="3"/>
      <c r="S9" s="322"/>
      <c r="T9" s="322"/>
      <c r="U9" s="322"/>
      <c r="V9" s="3"/>
      <c r="W9" s="3"/>
    </row>
    <row r="10" spans="1:23" x14ac:dyDescent="0.35">
      <c r="B10" s="305" t="s">
        <v>693</v>
      </c>
      <c r="C10" s="3"/>
      <c r="D10" s="3"/>
      <c r="E10" s="3"/>
      <c r="F10" s="3"/>
      <c r="G10" s="3"/>
      <c r="H10" s="3"/>
      <c r="I10" s="3"/>
      <c r="J10" s="3"/>
      <c r="K10" s="3"/>
      <c r="L10" s="3"/>
      <c r="M10" s="3"/>
      <c r="N10" s="3"/>
      <c r="O10" s="3"/>
      <c r="P10" s="3"/>
      <c r="Q10" s="3"/>
      <c r="R10" s="3"/>
      <c r="S10" s="3"/>
      <c r="T10" s="3"/>
      <c r="U10" s="3"/>
      <c r="V10" s="3"/>
      <c r="W10" s="3"/>
    </row>
    <row r="11" spans="1:23" x14ac:dyDescent="0.35">
      <c r="B11" s="3"/>
      <c r="C11" s="3"/>
      <c r="D11" s="3"/>
      <c r="E11" s="3"/>
      <c r="F11" s="3"/>
      <c r="G11" s="3"/>
      <c r="H11" s="3"/>
      <c r="I11" s="3"/>
      <c r="J11" s="3"/>
      <c r="K11" s="3"/>
      <c r="L11" s="3"/>
      <c r="M11" s="3"/>
      <c r="N11" s="3"/>
      <c r="O11" s="3"/>
      <c r="P11" s="3"/>
      <c r="Q11" s="3"/>
      <c r="R11" s="3"/>
      <c r="S11" s="3"/>
      <c r="T11" s="3"/>
      <c r="U11" s="3"/>
      <c r="V11" s="3"/>
      <c r="W11" s="3"/>
    </row>
    <row r="14" spans="1:23" x14ac:dyDescent="0.35">
      <c r="K14" s="420"/>
    </row>
    <row r="17" spans="3:12" x14ac:dyDescent="0.35">
      <c r="C17" s="315"/>
      <c r="D17" s="315"/>
      <c r="E17" s="315"/>
      <c r="F17" s="315"/>
      <c r="G17" s="315"/>
      <c r="H17" s="315"/>
      <c r="I17" s="315"/>
      <c r="J17" s="315"/>
      <c r="K17" s="315"/>
      <c r="L17" s="315"/>
    </row>
    <row r="18" spans="3:12" x14ac:dyDescent="0.35">
      <c r="C18" s="316"/>
      <c r="D18" s="316"/>
      <c r="E18" s="316"/>
      <c r="F18" s="316"/>
      <c r="G18" s="316"/>
      <c r="H18" s="316"/>
      <c r="I18" s="316"/>
      <c r="J18" s="316"/>
      <c r="K18" s="316"/>
      <c r="L18" s="316"/>
    </row>
    <row r="19" spans="3:12" x14ac:dyDescent="0.35">
      <c r="K19" s="770"/>
    </row>
    <row r="20" spans="3:12" x14ac:dyDescent="0.35">
      <c r="K20" s="770"/>
    </row>
  </sheetData>
  <mergeCells count="2">
    <mergeCell ref="B4:B5"/>
    <mergeCell ref="C5:V5"/>
  </mergeCells>
  <hyperlinks>
    <hyperlink ref="A1" location="index!A1" display="index" xr:uid="{86540056-526E-47FA-8F15-1D541DAF34F0}"/>
  </hyperlinks>
  <pageMargins left="0.7" right="0.7" top="0.75" bottom="0.75" header="0.3" footer="0.3"/>
  <headerFooter>
    <oddHeader>&amp;C&amp;"Calibri"&amp;10&amp;K000000 [UNCLASSIFIED]&amp;1#_x000D_</oddHeader>
    <oddFooter>&amp;C_x000D_&amp;1#&amp;"Calibri"&amp;10&amp;K000000 [UNCLASSIFIED]</odd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463BE-07EC-4281-85F5-E3CFE5A7D1A6}">
  <dimension ref="A1:D13"/>
  <sheetViews>
    <sheetView workbookViewId="0"/>
  </sheetViews>
  <sheetFormatPr defaultRowHeight="14.5" x14ac:dyDescent="0.35"/>
  <cols>
    <col min="2" max="2" width="48" customWidth="1"/>
    <col min="3" max="3" width="40.90625" customWidth="1"/>
  </cols>
  <sheetData>
    <row r="1" spans="1:4" x14ac:dyDescent="0.35">
      <c r="A1" s="347" t="s">
        <v>136</v>
      </c>
    </row>
    <row r="2" spans="1:4" x14ac:dyDescent="0.35">
      <c r="B2" s="327" t="s">
        <v>227</v>
      </c>
      <c r="C2" s="298"/>
      <c r="D2" s="165"/>
    </row>
    <row r="3" spans="1:4" ht="15" thickBot="1" x14ac:dyDescent="0.4">
      <c r="B3" s="298"/>
      <c r="C3" s="3"/>
      <c r="D3" s="165"/>
    </row>
    <row r="4" spans="1:4" x14ac:dyDescent="0.35">
      <c r="B4" s="328" t="s">
        <v>228</v>
      </c>
      <c r="C4" s="329" t="s">
        <v>618</v>
      </c>
      <c r="D4" s="165"/>
    </row>
    <row r="5" spans="1:4" x14ac:dyDescent="0.35">
      <c r="B5" s="330" t="s">
        <v>229</v>
      </c>
      <c r="C5" s="331">
        <v>5.67E-2</v>
      </c>
      <c r="D5" s="165"/>
    </row>
    <row r="6" spans="1:4" ht="15" thickBot="1" x14ac:dyDescent="0.4">
      <c r="B6" s="332" t="s">
        <v>230</v>
      </c>
      <c r="C6" s="333" t="s">
        <v>619</v>
      </c>
      <c r="D6" s="165"/>
    </row>
    <row r="7" spans="1:4" x14ac:dyDescent="0.35">
      <c r="B7" s="303" t="s">
        <v>689</v>
      </c>
      <c r="C7" s="298"/>
      <c r="D7" s="165"/>
    </row>
    <row r="8" spans="1:4" x14ac:dyDescent="0.35">
      <c r="B8" s="305" t="s">
        <v>694</v>
      </c>
      <c r="C8" s="3"/>
      <c r="D8" s="165"/>
    </row>
    <row r="9" spans="1:4" x14ac:dyDescent="0.35">
      <c r="B9" s="3"/>
      <c r="C9" s="3"/>
      <c r="D9" s="165"/>
    </row>
    <row r="10" spans="1:4" x14ac:dyDescent="0.35">
      <c r="B10" s="3"/>
      <c r="C10" s="3"/>
      <c r="D10" s="165"/>
    </row>
    <row r="11" spans="1:4" x14ac:dyDescent="0.35">
      <c r="B11" s="3"/>
      <c r="C11" s="3"/>
      <c r="D11" s="165"/>
    </row>
    <row r="12" spans="1:4" x14ac:dyDescent="0.35">
      <c r="B12" s="2"/>
      <c r="C12" s="3"/>
      <c r="D12" s="165"/>
    </row>
    <row r="13" spans="1:4" x14ac:dyDescent="0.35">
      <c r="B13" s="3"/>
      <c r="C13" s="3"/>
      <c r="D13" s="165"/>
    </row>
  </sheetData>
  <hyperlinks>
    <hyperlink ref="A1" location="index!A1" display="index" xr:uid="{75A5974A-B890-472A-9C49-C00CCD4641D4}"/>
  </hyperlinks>
  <pageMargins left="0.7" right="0.7" top="0.75" bottom="0.75" header="0.3" footer="0.3"/>
  <headerFooter>
    <oddHeader>&amp;C&amp;"Calibri"&amp;10&amp;K000000 [UNCLASSIFIED]&amp;1#_x000D_</oddHeader>
    <oddFooter>&amp;C_x000D_&amp;1#&amp;"Calibri"&amp;10&amp;K000000 [UNCLASSIFIED]</oddFooter>
  </headerFooter>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F0302-D50F-4D10-9298-AB509FDF52FF}">
  <dimension ref="A1:Q15"/>
  <sheetViews>
    <sheetView workbookViewId="0"/>
  </sheetViews>
  <sheetFormatPr defaultRowHeight="14.5" x14ac:dyDescent="0.35"/>
  <cols>
    <col min="2" max="2" width="25.08984375" customWidth="1"/>
    <col min="15" max="15" width="8.81640625" style="770"/>
    <col min="16" max="16" width="8.90625" style="770"/>
  </cols>
  <sheetData>
    <row r="1" spans="1:17" x14ac:dyDescent="0.35">
      <c r="A1" s="347" t="s">
        <v>136</v>
      </c>
    </row>
    <row r="2" spans="1:17" x14ac:dyDescent="0.35">
      <c r="A2" s="298"/>
      <c r="B2" s="327" t="s">
        <v>272</v>
      </c>
      <c r="C2" s="335"/>
      <c r="D2" s="336"/>
      <c r="E2" s="336"/>
      <c r="F2" s="336"/>
      <c r="G2" s="336"/>
      <c r="H2" s="337"/>
      <c r="I2" s="337"/>
      <c r="J2" s="337"/>
      <c r="K2" s="298"/>
      <c r="L2" s="298"/>
      <c r="M2" s="298"/>
      <c r="N2" s="298"/>
      <c r="O2" s="298"/>
      <c r="P2" s="298"/>
      <c r="Q2" s="298"/>
    </row>
    <row r="3" spans="1:17" ht="15" thickBot="1" x14ac:dyDescent="0.4">
      <c r="A3" s="298"/>
      <c r="B3" s="298"/>
      <c r="C3" s="338"/>
      <c r="D3" s="338"/>
      <c r="E3" s="338"/>
      <c r="F3" s="338"/>
      <c r="G3" s="338"/>
      <c r="H3" s="339"/>
      <c r="I3" s="339"/>
      <c r="J3" s="339"/>
      <c r="K3" s="298"/>
      <c r="L3" s="298"/>
      <c r="M3" s="298"/>
      <c r="N3" s="298"/>
      <c r="O3" s="298"/>
      <c r="P3" s="298"/>
      <c r="Q3" s="298"/>
    </row>
    <row r="4" spans="1:17" ht="15" thickBot="1" x14ac:dyDescent="0.4">
      <c r="A4" s="298"/>
      <c r="B4" s="1027"/>
      <c r="C4" s="354" t="s">
        <v>205</v>
      </c>
      <c r="D4" s="355" t="s">
        <v>206</v>
      </c>
      <c r="E4" s="355" t="s">
        <v>207</v>
      </c>
      <c r="F4" s="355" t="s">
        <v>208</v>
      </c>
      <c r="G4" s="355" t="s">
        <v>209</v>
      </c>
      <c r="H4" s="355" t="s">
        <v>210</v>
      </c>
      <c r="I4" s="355" t="s">
        <v>211</v>
      </c>
      <c r="J4" s="355" t="s">
        <v>212</v>
      </c>
      <c r="K4" s="355" t="s">
        <v>213</v>
      </c>
      <c r="L4" s="355" t="s">
        <v>214</v>
      </c>
      <c r="M4" s="355" t="s">
        <v>81</v>
      </c>
      <c r="N4" s="355" t="s">
        <v>82</v>
      </c>
      <c r="O4" s="792" t="s">
        <v>83</v>
      </c>
      <c r="P4" s="792" t="s">
        <v>487</v>
      </c>
      <c r="Q4" s="795" t="s">
        <v>613</v>
      </c>
    </row>
    <row r="5" spans="1:17" ht="15" thickBot="1" x14ac:dyDescent="0.4">
      <c r="A5" s="298"/>
      <c r="B5" s="1021"/>
      <c r="C5" s="1025" t="s">
        <v>215</v>
      </c>
      <c r="D5" s="1006"/>
      <c r="E5" s="1006"/>
      <c r="F5" s="1006"/>
      <c r="G5" s="1006"/>
      <c r="H5" s="1006"/>
      <c r="I5" s="1006"/>
      <c r="J5" s="1006"/>
      <c r="K5" s="1006"/>
      <c r="L5" s="1006"/>
      <c r="M5" s="1006"/>
      <c r="N5" s="1006"/>
      <c r="O5" s="1026"/>
      <c r="P5" s="1026"/>
      <c r="Q5" s="1007"/>
    </row>
    <row r="6" spans="1:17" x14ac:dyDescent="0.35">
      <c r="A6" s="298"/>
      <c r="B6" s="353" t="s">
        <v>231</v>
      </c>
      <c r="C6" s="356">
        <v>17</v>
      </c>
      <c r="D6" s="357">
        <v>16.399999999999999</v>
      </c>
      <c r="E6" s="357">
        <v>15.8</v>
      </c>
      <c r="F6" s="357">
        <v>16.2</v>
      </c>
      <c r="G6" s="357">
        <v>13.4</v>
      </c>
      <c r="H6" s="357">
        <v>15</v>
      </c>
      <c r="I6" s="357">
        <v>15.1</v>
      </c>
      <c r="J6" s="357">
        <v>16.5</v>
      </c>
      <c r="K6" s="357">
        <v>16.8</v>
      </c>
      <c r="L6" s="357">
        <v>18</v>
      </c>
      <c r="M6" s="357">
        <v>22.7</v>
      </c>
      <c r="N6" s="77">
        <v>24.5</v>
      </c>
      <c r="O6" s="793">
        <v>23.6</v>
      </c>
      <c r="P6" s="793">
        <v>23.9</v>
      </c>
      <c r="Q6" s="358">
        <v>29.8</v>
      </c>
    </row>
    <row r="7" spans="1:17" x14ac:dyDescent="0.35">
      <c r="A7" s="298"/>
      <c r="B7" s="225" t="s">
        <v>232</v>
      </c>
      <c r="C7" s="181">
        <v>39.299999999999997</v>
      </c>
      <c r="D7" s="180">
        <v>31.5</v>
      </c>
      <c r="E7" s="180">
        <v>30.2</v>
      </c>
      <c r="F7" s="180">
        <v>33.5</v>
      </c>
      <c r="G7" s="180">
        <v>32.1</v>
      </c>
      <c r="H7" s="180">
        <v>32.5</v>
      </c>
      <c r="I7" s="180">
        <v>31.2</v>
      </c>
      <c r="J7" s="180">
        <v>29.2</v>
      </c>
      <c r="K7" s="180">
        <v>30.2</v>
      </c>
      <c r="L7" s="180">
        <v>31.7</v>
      </c>
      <c r="M7" s="180">
        <v>28.8</v>
      </c>
      <c r="N7" s="222">
        <v>27.7</v>
      </c>
      <c r="O7" s="312">
        <v>20.399999999999999</v>
      </c>
      <c r="P7" s="312">
        <v>22.3</v>
      </c>
      <c r="Q7" s="351">
        <v>28.1</v>
      </c>
    </row>
    <row r="8" spans="1:17" x14ac:dyDescent="0.35">
      <c r="A8" s="298"/>
      <c r="B8" s="225" t="s">
        <v>233</v>
      </c>
      <c r="C8" s="181">
        <v>0.8</v>
      </c>
      <c r="D8" s="180">
        <v>0.8</v>
      </c>
      <c r="E8" s="180">
        <v>0.9</v>
      </c>
      <c r="F8" s="180">
        <v>0.7</v>
      </c>
      <c r="G8" s="180">
        <v>0.7</v>
      </c>
      <c r="H8" s="180">
        <v>0.8</v>
      </c>
      <c r="I8" s="180">
        <v>0.8</v>
      </c>
      <c r="J8" s="180">
        <v>0.9</v>
      </c>
      <c r="K8" s="180">
        <v>0.8</v>
      </c>
      <c r="L8" s="180">
        <v>1</v>
      </c>
      <c r="M8" s="180">
        <v>0.9</v>
      </c>
      <c r="N8" s="222">
        <v>0.9</v>
      </c>
      <c r="O8" s="312">
        <v>1</v>
      </c>
      <c r="P8" s="312">
        <v>0.9</v>
      </c>
      <c r="Q8" s="608">
        <v>0.9</v>
      </c>
    </row>
    <row r="9" spans="1:17" x14ac:dyDescent="0.35">
      <c r="A9" s="298"/>
      <c r="B9" s="225" t="s">
        <v>234</v>
      </c>
      <c r="C9" s="181">
        <v>0.7</v>
      </c>
      <c r="D9" s="180">
        <v>0.7</v>
      </c>
      <c r="E9" s="180">
        <v>0.7</v>
      </c>
      <c r="F9" s="180">
        <v>0.7</v>
      </c>
      <c r="G9" s="180">
        <v>0.7</v>
      </c>
      <c r="H9" s="180">
        <v>0.7</v>
      </c>
      <c r="I9" s="180">
        <v>0.7</v>
      </c>
      <c r="J9" s="180">
        <v>0.8</v>
      </c>
      <c r="K9" s="180">
        <v>0.9</v>
      </c>
      <c r="L9" s="180">
        <v>0.9</v>
      </c>
      <c r="M9" s="180">
        <v>1</v>
      </c>
      <c r="N9" s="180">
        <v>1</v>
      </c>
      <c r="O9" s="794">
        <v>1.1000000000000001</v>
      </c>
      <c r="P9" s="794">
        <v>1.1000000000000001</v>
      </c>
      <c r="Q9" s="351">
        <v>1.1000000000000001</v>
      </c>
    </row>
    <row r="10" spans="1:17" ht="15" thickBot="1" x14ac:dyDescent="0.4">
      <c r="A10" s="298"/>
      <c r="B10" s="220" t="s">
        <v>235</v>
      </c>
      <c r="C10" s="169">
        <v>57.8</v>
      </c>
      <c r="D10" s="168">
        <v>49.4</v>
      </c>
      <c r="E10" s="168">
        <v>47.6</v>
      </c>
      <c r="F10" s="168">
        <v>51.100000000000009</v>
      </c>
      <c r="G10" s="168">
        <v>46.900000000000006</v>
      </c>
      <c r="H10" s="168">
        <v>49</v>
      </c>
      <c r="I10" s="168">
        <v>47.8</v>
      </c>
      <c r="J10" s="168">
        <v>47.4</v>
      </c>
      <c r="K10" s="168">
        <v>48.699999999999996</v>
      </c>
      <c r="L10" s="168">
        <v>51.6</v>
      </c>
      <c r="M10" s="168">
        <v>53.4</v>
      </c>
      <c r="N10" s="217">
        <v>54.1</v>
      </c>
      <c r="O10" s="323">
        <v>46.1</v>
      </c>
      <c r="P10" s="323">
        <v>48.2</v>
      </c>
      <c r="Q10" s="352">
        <v>59.900000000000006</v>
      </c>
    </row>
    <row r="11" spans="1:17" x14ac:dyDescent="0.35">
      <c r="A11" s="334"/>
      <c r="B11" s="3" t="s">
        <v>695</v>
      </c>
      <c r="C11" s="341"/>
      <c r="D11" s="341"/>
      <c r="E11" s="342"/>
      <c r="F11" s="298"/>
      <c r="G11" s="298"/>
      <c r="H11" s="298"/>
      <c r="I11" s="298"/>
      <c r="J11" s="298"/>
      <c r="K11" s="298"/>
      <c r="L11" s="298"/>
      <c r="M11" s="298"/>
      <c r="N11" s="298"/>
      <c r="O11" s="298"/>
      <c r="P11" s="298"/>
      <c r="Q11" s="340"/>
    </row>
    <row r="12" spans="1:17" x14ac:dyDescent="0.35">
      <c r="B12" s="668" t="s">
        <v>696</v>
      </c>
    </row>
    <row r="13" spans="1:17" x14ac:dyDescent="0.35">
      <c r="B13" s="2" t="s">
        <v>57</v>
      </c>
    </row>
    <row r="14" spans="1:17" x14ac:dyDescent="0.35">
      <c r="B14" s="34" t="s">
        <v>476</v>
      </c>
    </row>
    <row r="15" spans="1:17" x14ac:dyDescent="0.35">
      <c r="B15" s="34" t="s">
        <v>236</v>
      </c>
    </row>
  </sheetData>
  <mergeCells count="2">
    <mergeCell ref="C5:Q5"/>
    <mergeCell ref="B4:B5"/>
  </mergeCells>
  <hyperlinks>
    <hyperlink ref="A1" location="index!A1" display="index" xr:uid="{20ADA9E2-B6B5-4C1D-92D7-0CB02A2AD5B6}"/>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CA5F0-4C47-4165-9774-85D329D3156E}">
  <dimension ref="A1:N50"/>
  <sheetViews>
    <sheetView workbookViewId="0"/>
  </sheetViews>
  <sheetFormatPr defaultRowHeight="14.5" x14ac:dyDescent="0.35"/>
  <cols>
    <col min="2" max="2" width="15.453125" customWidth="1"/>
    <col min="3" max="3" width="33.6328125" customWidth="1"/>
  </cols>
  <sheetData>
    <row r="1" spans="1:14" x14ac:dyDescent="0.35">
      <c r="A1" s="347" t="s">
        <v>136</v>
      </c>
    </row>
    <row r="2" spans="1:14" x14ac:dyDescent="0.35">
      <c r="B2" s="327" t="s">
        <v>273</v>
      </c>
      <c r="C2" s="298"/>
      <c r="D2" s="298"/>
      <c r="E2" s="298"/>
      <c r="F2" s="298"/>
      <c r="G2" s="298"/>
      <c r="H2" s="298"/>
      <c r="I2" s="298"/>
      <c r="J2" s="298"/>
      <c r="K2" s="298"/>
      <c r="L2" s="298"/>
      <c r="M2" s="298"/>
      <c r="N2" s="298"/>
    </row>
    <row r="3" spans="1:14" ht="15" thickBot="1" x14ac:dyDescent="0.4">
      <c r="B3" s="327"/>
      <c r="C3" s="298"/>
      <c r="D3" s="298"/>
      <c r="E3" s="298"/>
      <c r="F3" s="298"/>
      <c r="G3" s="298"/>
      <c r="H3" s="298"/>
      <c r="I3" s="298"/>
      <c r="J3" s="298"/>
      <c r="K3" s="298"/>
      <c r="L3" s="298"/>
      <c r="M3" s="298"/>
      <c r="N3" s="298"/>
    </row>
    <row r="4" spans="1:14" ht="15" thickBot="1" x14ac:dyDescent="0.4">
      <c r="B4" s="1028"/>
      <c r="C4" s="1029"/>
      <c r="D4" s="1029"/>
      <c r="E4" s="317" t="s">
        <v>210</v>
      </c>
      <c r="F4" s="317" t="s">
        <v>211</v>
      </c>
      <c r="G4" s="317" t="s">
        <v>212</v>
      </c>
      <c r="H4" s="317" t="s">
        <v>213</v>
      </c>
      <c r="I4" s="317" t="s">
        <v>214</v>
      </c>
      <c r="J4" s="317" t="s">
        <v>81</v>
      </c>
      <c r="K4" s="317" t="s">
        <v>82</v>
      </c>
      <c r="L4" s="317" t="s">
        <v>83</v>
      </c>
      <c r="M4" s="317" t="s">
        <v>487</v>
      </c>
      <c r="N4" s="373" t="s">
        <v>613</v>
      </c>
    </row>
    <row r="5" spans="1:14" ht="15" thickBot="1" x14ac:dyDescent="0.4">
      <c r="B5" s="359"/>
      <c r="C5" s="360"/>
      <c r="D5" s="297" t="s">
        <v>237</v>
      </c>
      <c r="E5" s="946" t="s">
        <v>215</v>
      </c>
      <c r="F5" s="947"/>
      <c r="G5" s="947"/>
      <c r="H5" s="947"/>
      <c r="I5" s="947"/>
      <c r="J5" s="947"/>
      <c r="K5" s="947"/>
      <c r="L5" s="947"/>
      <c r="M5" s="947"/>
      <c r="N5" s="948"/>
    </row>
    <row r="6" spans="1:14" x14ac:dyDescent="0.35">
      <c r="B6" s="361" t="s">
        <v>238</v>
      </c>
      <c r="C6" s="374"/>
      <c r="D6" s="362"/>
      <c r="E6" s="350"/>
      <c r="F6" s="350"/>
      <c r="G6" s="350"/>
      <c r="H6" s="350"/>
      <c r="I6" s="350"/>
      <c r="J6" s="350"/>
      <c r="K6" s="350"/>
      <c r="L6" s="350"/>
      <c r="M6" s="350"/>
      <c r="N6" s="375"/>
    </row>
    <row r="7" spans="1:14" x14ac:dyDescent="0.35">
      <c r="B7" s="363"/>
      <c r="C7" s="374" t="s">
        <v>239</v>
      </c>
      <c r="D7" s="364">
        <v>1</v>
      </c>
      <c r="E7" s="350">
        <v>14837</v>
      </c>
      <c r="F7" s="350">
        <v>15340</v>
      </c>
      <c r="G7" s="350">
        <v>15735</v>
      </c>
      <c r="H7" s="350">
        <v>15869</v>
      </c>
      <c r="I7" s="350">
        <v>16034</v>
      </c>
      <c r="J7" s="350">
        <v>16134</v>
      </c>
      <c r="K7" s="350">
        <v>16260</v>
      </c>
      <c r="L7" s="350">
        <v>16137</v>
      </c>
      <c r="M7" s="350">
        <v>15942</v>
      </c>
      <c r="N7" s="375">
        <v>15867</v>
      </c>
    </row>
    <row r="8" spans="1:14" x14ac:dyDescent="0.35">
      <c r="B8" s="363"/>
      <c r="C8" s="374" t="s">
        <v>224</v>
      </c>
      <c r="D8" s="364">
        <v>8</v>
      </c>
      <c r="E8" s="350">
        <v>1512</v>
      </c>
      <c r="F8" s="350">
        <v>1475</v>
      </c>
      <c r="G8" s="350">
        <v>1328</v>
      </c>
      <c r="H8" s="350">
        <v>1351</v>
      </c>
      <c r="I8" s="350">
        <v>1404</v>
      </c>
      <c r="J8" s="350">
        <v>1422</v>
      </c>
      <c r="K8" s="350">
        <v>1287</v>
      </c>
      <c r="L8" s="350">
        <v>1264</v>
      </c>
      <c r="M8" s="350">
        <v>1341</v>
      </c>
      <c r="N8" s="375">
        <v>1701</v>
      </c>
    </row>
    <row r="9" spans="1:14" x14ac:dyDescent="0.35">
      <c r="B9" s="363"/>
      <c r="C9" s="374" t="s">
        <v>240</v>
      </c>
      <c r="D9" s="364">
        <v>4</v>
      </c>
      <c r="E9" s="350">
        <v>10</v>
      </c>
      <c r="F9" s="350">
        <v>10</v>
      </c>
      <c r="G9" s="350">
        <v>9</v>
      </c>
      <c r="H9" s="350">
        <v>9</v>
      </c>
      <c r="I9" s="350">
        <v>9</v>
      </c>
      <c r="J9" s="350">
        <v>9</v>
      </c>
      <c r="K9" s="350">
        <v>8</v>
      </c>
      <c r="L9" s="350">
        <v>7</v>
      </c>
      <c r="M9" s="350">
        <v>7</v>
      </c>
      <c r="N9" s="375">
        <v>8</v>
      </c>
    </row>
    <row r="10" spans="1:14" x14ac:dyDescent="0.35">
      <c r="B10" s="363"/>
      <c r="C10" s="374" t="s">
        <v>241</v>
      </c>
      <c r="D10" s="364">
        <v>5</v>
      </c>
      <c r="E10" s="350">
        <v>23</v>
      </c>
      <c r="F10" s="350">
        <v>23</v>
      </c>
      <c r="G10" s="350">
        <v>23</v>
      </c>
      <c r="H10" s="350">
        <v>23</v>
      </c>
      <c r="I10" s="350">
        <v>24</v>
      </c>
      <c r="J10" s="350">
        <v>22</v>
      </c>
      <c r="K10" s="350">
        <v>22</v>
      </c>
      <c r="L10" s="350">
        <v>21</v>
      </c>
      <c r="M10" s="350">
        <v>21</v>
      </c>
      <c r="N10" s="375">
        <v>20</v>
      </c>
    </row>
    <row r="11" spans="1:14" x14ac:dyDescent="0.35">
      <c r="B11" s="363"/>
      <c r="C11" s="374" t="s">
        <v>225</v>
      </c>
      <c r="D11" s="364">
        <v>8</v>
      </c>
      <c r="E11" s="350">
        <v>-1209</v>
      </c>
      <c r="F11" s="350">
        <v>-1273</v>
      </c>
      <c r="G11" s="350">
        <v>-1348</v>
      </c>
      <c r="H11" s="350">
        <v>-1371</v>
      </c>
      <c r="I11" s="350">
        <v>-1477</v>
      </c>
      <c r="J11" s="350">
        <v>-1495</v>
      </c>
      <c r="K11" s="350">
        <v>-1605</v>
      </c>
      <c r="L11" s="350">
        <v>-1634</v>
      </c>
      <c r="M11" s="350">
        <v>-1596</v>
      </c>
      <c r="N11" s="375">
        <v>-1563</v>
      </c>
    </row>
    <row r="12" spans="1:14" x14ac:dyDescent="0.35">
      <c r="B12" s="363"/>
      <c r="C12" s="374" t="s">
        <v>242</v>
      </c>
      <c r="D12" s="364" t="s">
        <v>511</v>
      </c>
      <c r="E12" s="350">
        <v>135</v>
      </c>
      <c r="F12" s="350">
        <v>120</v>
      </c>
      <c r="G12" s="350">
        <v>111</v>
      </c>
      <c r="H12" s="350">
        <v>110</v>
      </c>
      <c r="I12" s="350">
        <v>87</v>
      </c>
      <c r="J12" s="350">
        <v>93</v>
      </c>
      <c r="K12" s="350">
        <v>69</v>
      </c>
      <c r="L12" s="350">
        <v>55</v>
      </c>
      <c r="M12" s="350">
        <v>62</v>
      </c>
      <c r="N12" s="375">
        <v>86</v>
      </c>
    </row>
    <row r="13" spans="1:14" x14ac:dyDescent="0.35">
      <c r="B13" s="363"/>
      <c r="C13" s="374" t="s">
        <v>243</v>
      </c>
      <c r="D13" s="364">
        <v>2</v>
      </c>
      <c r="E13" s="350">
        <v>64</v>
      </c>
      <c r="F13" s="350">
        <v>72</v>
      </c>
      <c r="G13" s="350">
        <v>74</v>
      </c>
      <c r="H13" s="350">
        <v>92</v>
      </c>
      <c r="I13" s="350">
        <v>98</v>
      </c>
      <c r="J13" s="350">
        <v>116</v>
      </c>
      <c r="K13" s="350">
        <v>121</v>
      </c>
      <c r="L13" s="350">
        <v>123</v>
      </c>
      <c r="M13" s="350">
        <v>126</v>
      </c>
      <c r="N13" s="375">
        <v>148</v>
      </c>
    </row>
    <row r="14" spans="1:14" x14ac:dyDescent="0.35">
      <c r="B14" s="363"/>
      <c r="C14" s="374" t="s">
        <v>244</v>
      </c>
      <c r="D14" s="364"/>
      <c r="E14" s="350">
        <v>0</v>
      </c>
      <c r="F14" s="350">
        <v>0</v>
      </c>
      <c r="G14" s="350">
        <v>0</v>
      </c>
      <c r="H14" s="350">
        <v>0</v>
      </c>
      <c r="I14" s="350">
        <v>0</v>
      </c>
      <c r="J14" s="350">
        <v>0</v>
      </c>
      <c r="K14" s="350">
        <v>0</v>
      </c>
      <c r="L14" s="350">
        <v>0</v>
      </c>
      <c r="M14" s="350">
        <v>0</v>
      </c>
      <c r="N14" s="375">
        <v>0</v>
      </c>
    </row>
    <row r="15" spans="1:14" x14ac:dyDescent="0.35">
      <c r="B15" s="363"/>
      <c r="C15" s="374" t="s">
        <v>245</v>
      </c>
      <c r="D15" s="364"/>
      <c r="E15" s="350">
        <v>-15</v>
      </c>
      <c r="F15" s="350">
        <v>-13</v>
      </c>
      <c r="G15" s="350">
        <v>-31</v>
      </c>
      <c r="H15" s="350">
        <v>-26</v>
      </c>
      <c r="I15" s="350">
        <v>-31</v>
      </c>
      <c r="J15" s="350">
        <v>-37</v>
      </c>
      <c r="K15" s="350">
        <v>-24</v>
      </c>
      <c r="L15" s="350">
        <v>-30</v>
      </c>
      <c r="M15" s="350">
        <v>-29</v>
      </c>
      <c r="N15" s="375">
        <v>-30</v>
      </c>
    </row>
    <row r="16" spans="1:14" x14ac:dyDescent="0.35">
      <c r="B16" s="363"/>
      <c r="C16" s="374" t="s">
        <v>246</v>
      </c>
      <c r="D16" s="364"/>
      <c r="E16" s="350">
        <v>-18</v>
      </c>
      <c r="F16" s="350">
        <v>-20</v>
      </c>
      <c r="G16" s="350">
        <v>-32</v>
      </c>
      <c r="H16" s="350">
        <v>-24</v>
      </c>
      <c r="I16" s="350">
        <v>-14</v>
      </c>
      <c r="J16" s="350">
        <v>-4</v>
      </c>
      <c r="K16" s="350">
        <v>0</v>
      </c>
      <c r="L16" s="350">
        <v>-2</v>
      </c>
      <c r="M16" s="350">
        <v>-6</v>
      </c>
      <c r="N16" s="375">
        <v>-6</v>
      </c>
    </row>
    <row r="17" spans="2:14" x14ac:dyDescent="0.35">
      <c r="B17" s="363"/>
      <c r="C17" s="374" t="s">
        <v>247</v>
      </c>
      <c r="D17" s="364">
        <v>6</v>
      </c>
      <c r="E17" s="365"/>
      <c r="F17" s="365"/>
      <c r="G17" s="365"/>
      <c r="H17" s="365"/>
      <c r="I17" s="365"/>
      <c r="J17" s="365"/>
      <c r="K17" s="365"/>
      <c r="L17" s="365">
        <v>0</v>
      </c>
      <c r="M17" s="365">
        <v>0</v>
      </c>
      <c r="N17" s="376">
        <v>-10</v>
      </c>
    </row>
    <row r="18" spans="2:14" x14ac:dyDescent="0.35">
      <c r="B18" s="361"/>
      <c r="C18" s="377" t="s">
        <v>248</v>
      </c>
      <c r="D18" s="364"/>
      <c r="E18" s="378">
        <v>15340</v>
      </c>
      <c r="F18" s="378">
        <v>15735</v>
      </c>
      <c r="G18" s="378">
        <v>15869</v>
      </c>
      <c r="H18" s="378">
        <v>16034</v>
      </c>
      <c r="I18" s="378">
        <v>16134</v>
      </c>
      <c r="J18" s="378">
        <v>16260</v>
      </c>
      <c r="K18" s="378">
        <v>16137</v>
      </c>
      <c r="L18" s="378">
        <v>15942</v>
      </c>
      <c r="M18" s="378">
        <v>15867</v>
      </c>
      <c r="N18" s="379">
        <v>16222</v>
      </c>
    </row>
    <row r="19" spans="2:14" ht="15" thickBot="1" x14ac:dyDescent="0.4">
      <c r="B19" s="366"/>
      <c r="C19" s="367"/>
      <c r="D19" s="368"/>
      <c r="E19" s="350"/>
      <c r="F19" s="350"/>
      <c r="G19" s="350"/>
      <c r="H19" s="350"/>
      <c r="I19" s="350"/>
      <c r="J19" s="350"/>
      <c r="K19" s="350"/>
      <c r="L19" s="350"/>
      <c r="M19" s="350"/>
      <c r="N19" s="375"/>
    </row>
    <row r="20" spans="2:14" x14ac:dyDescent="0.35">
      <c r="B20" s="361" t="s">
        <v>249</v>
      </c>
      <c r="C20" s="374"/>
      <c r="D20" s="380"/>
      <c r="E20" s="381"/>
      <c r="F20" s="382"/>
      <c r="G20" s="382"/>
      <c r="H20" s="382"/>
      <c r="I20" s="382"/>
      <c r="J20" s="382"/>
      <c r="K20" s="382"/>
      <c r="L20" s="382"/>
      <c r="M20" s="382"/>
      <c r="N20" s="383"/>
    </row>
    <row r="21" spans="2:14" x14ac:dyDescent="0.35">
      <c r="B21" s="363"/>
      <c r="C21" s="374" t="s">
        <v>250</v>
      </c>
      <c r="D21" s="380">
        <v>10</v>
      </c>
      <c r="E21" s="384">
        <v>8864</v>
      </c>
      <c r="F21" s="350">
        <v>8982</v>
      </c>
      <c r="G21" s="350">
        <v>9197</v>
      </c>
      <c r="H21" s="350">
        <v>9929</v>
      </c>
      <c r="I21" s="350">
        <v>10731</v>
      </c>
      <c r="J21" s="350">
        <v>10395</v>
      </c>
      <c r="K21" s="350">
        <v>10841</v>
      </c>
      <c r="L21" s="350">
        <v>9209</v>
      </c>
      <c r="M21" s="350">
        <v>9373</v>
      </c>
      <c r="N21" s="375">
        <v>9596</v>
      </c>
    </row>
    <row r="22" spans="2:14" x14ac:dyDescent="0.35">
      <c r="B22" s="363"/>
      <c r="C22" s="374" t="s">
        <v>224</v>
      </c>
      <c r="D22" s="380">
        <v>8</v>
      </c>
      <c r="E22" s="384">
        <v>1512</v>
      </c>
      <c r="F22" s="350">
        <v>1475</v>
      </c>
      <c r="G22" s="350">
        <v>1328</v>
      </c>
      <c r="H22" s="350">
        <v>1351</v>
      </c>
      <c r="I22" s="350">
        <v>1404</v>
      </c>
      <c r="J22" s="350">
        <v>1422</v>
      </c>
      <c r="K22" s="350">
        <v>1287</v>
      </c>
      <c r="L22" s="350">
        <v>1264</v>
      </c>
      <c r="M22" s="350">
        <v>1341</v>
      </c>
      <c r="N22" s="375">
        <v>1701</v>
      </c>
    </row>
    <row r="23" spans="2:14" x14ac:dyDescent="0.35">
      <c r="B23" s="363"/>
      <c r="C23" s="374" t="s">
        <v>217</v>
      </c>
      <c r="D23" s="380">
        <v>9</v>
      </c>
      <c r="E23" s="384">
        <v>-659</v>
      </c>
      <c r="F23" s="350">
        <v>-662</v>
      </c>
      <c r="G23" s="350">
        <v>-594</v>
      </c>
      <c r="H23" s="350">
        <v>-563</v>
      </c>
      <c r="I23" s="350">
        <v>-506</v>
      </c>
      <c r="J23" s="350">
        <v>-469</v>
      </c>
      <c r="K23" s="350">
        <v>-489</v>
      </c>
      <c r="L23" s="350">
        <v>-551</v>
      </c>
      <c r="M23" s="350">
        <v>-544</v>
      </c>
      <c r="N23" s="375">
        <v>-585</v>
      </c>
    </row>
    <row r="24" spans="2:14" x14ac:dyDescent="0.35">
      <c r="B24" s="363"/>
      <c r="C24" s="374" t="s">
        <v>240</v>
      </c>
      <c r="D24" s="380"/>
      <c r="E24" s="384">
        <v>10</v>
      </c>
      <c r="F24" s="350">
        <v>10</v>
      </c>
      <c r="G24" s="350">
        <v>9</v>
      </c>
      <c r="H24" s="350">
        <v>9</v>
      </c>
      <c r="I24" s="350">
        <v>9</v>
      </c>
      <c r="J24" s="350">
        <v>9</v>
      </c>
      <c r="K24" s="350">
        <v>8</v>
      </c>
      <c r="L24" s="350">
        <v>7</v>
      </c>
      <c r="M24" s="350">
        <v>7</v>
      </c>
      <c r="N24" s="375">
        <v>8</v>
      </c>
    </row>
    <row r="25" spans="2:14" x14ac:dyDescent="0.35">
      <c r="B25" s="363"/>
      <c r="C25" s="374" t="s">
        <v>225</v>
      </c>
      <c r="D25" s="380"/>
      <c r="E25" s="384">
        <v>-1209</v>
      </c>
      <c r="F25" s="350">
        <v>-1273</v>
      </c>
      <c r="G25" s="350">
        <v>-1348</v>
      </c>
      <c r="H25" s="350">
        <v>-1371</v>
      </c>
      <c r="I25" s="350">
        <v>-1477</v>
      </c>
      <c r="J25" s="350">
        <v>-1495</v>
      </c>
      <c r="K25" s="350">
        <v>-1605</v>
      </c>
      <c r="L25" s="350">
        <v>-1634</v>
      </c>
      <c r="M25" s="350">
        <v>-1596</v>
      </c>
      <c r="N25" s="375">
        <v>-1563</v>
      </c>
    </row>
    <row r="26" spans="2:14" x14ac:dyDescent="0.35">
      <c r="B26" s="363"/>
      <c r="C26" s="374" t="s">
        <v>251</v>
      </c>
      <c r="D26" s="380"/>
      <c r="E26" s="384">
        <v>603</v>
      </c>
      <c r="F26" s="350">
        <v>602</v>
      </c>
      <c r="G26" s="350">
        <v>604</v>
      </c>
      <c r="H26" s="350">
        <v>394</v>
      </c>
      <c r="I26" s="350">
        <v>331</v>
      </c>
      <c r="J26" s="350">
        <v>235</v>
      </c>
      <c r="K26" s="350">
        <v>280</v>
      </c>
      <c r="L26" s="350">
        <v>577</v>
      </c>
      <c r="M26" s="350">
        <v>634</v>
      </c>
      <c r="N26" s="375">
        <v>492</v>
      </c>
    </row>
    <row r="27" spans="2:14" x14ac:dyDescent="0.35">
      <c r="B27" s="363"/>
      <c r="C27" s="374" t="s">
        <v>220</v>
      </c>
      <c r="D27" s="380"/>
      <c r="E27" s="384">
        <v>-140</v>
      </c>
      <c r="F27" s="350">
        <v>62</v>
      </c>
      <c r="G27" s="350">
        <v>106</v>
      </c>
      <c r="H27" s="350">
        <v>211</v>
      </c>
      <c r="I27" s="350">
        <v>-476</v>
      </c>
      <c r="J27" s="350">
        <v>488</v>
      </c>
      <c r="K27" s="350">
        <v>519</v>
      </c>
      <c r="L27" s="350">
        <v>277</v>
      </c>
      <c r="M27" s="350">
        <v>269</v>
      </c>
      <c r="N27" s="375">
        <v>-91</v>
      </c>
    </row>
    <row r="28" spans="2:14" x14ac:dyDescent="0.35">
      <c r="B28" s="363"/>
      <c r="C28" s="374" t="s">
        <v>255</v>
      </c>
      <c r="D28" s="380"/>
      <c r="E28" s="384"/>
      <c r="F28" s="350"/>
      <c r="G28" s="350"/>
      <c r="H28" s="350">
        <v>36</v>
      </c>
      <c r="I28" s="350">
        <v>36</v>
      </c>
      <c r="J28" s="350">
        <v>37</v>
      </c>
      <c r="K28" s="350">
        <v>38</v>
      </c>
      <c r="L28" s="350">
        <v>29</v>
      </c>
      <c r="M28" s="350">
        <v>28</v>
      </c>
      <c r="N28" s="375">
        <v>26</v>
      </c>
    </row>
    <row r="29" spans="2:14" x14ac:dyDescent="0.35">
      <c r="B29" s="363"/>
      <c r="C29" s="374" t="s">
        <v>252</v>
      </c>
      <c r="D29" s="380"/>
      <c r="E29" s="384"/>
      <c r="F29" s="350"/>
      <c r="G29" s="350"/>
      <c r="H29" s="350">
        <v>734</v>
      </c>
      <c r="I29" s="350">
        <v>343</v>
      </c>
      <c r="J29" s="350">
        <v>220</v>
      </c>
      <c r="K29" s="350">
        <v>-1670</v>
      </c>
      <c r="L29" s="350">
        <v>194</v>
      </c>
      <c r="M29" s="350">
        <v>86</v>
      </c>
      <c r="N29" s="375">
        <v>469</v>
      </c>
    </row>
    <row r="30" spans="2:14" x14ac:dyDescent="0.35">
      <c r="B30" s="363"/>
      <c r="C30" s="377" t="s">
        <v>253</v>
      </c>
      <c r="D30" s="380"/>
      <c r="E30" s="387">
        <v>8982</v>
      </c>
      <c r="F30" s="388">
        <v>9197</v>
      </c>
      <c r="G30" s="388">
        <v>9302</v>
      </c>
      <c r="H30" s="388">
        <v>10731</v>
      </c>
      <c r="I30" s="388">
        <v>10395</v>
      </c>
      <c r="J30" s="388">
        <v>10841</v>
      </c>
      <c r="K30" s="388">
        <v>9209</v>
      </c>
      <c r="L30" s="388">
        <v>9373</v>
      </c>
      <c r="M30" s="388">
        <v>9596</v>
      </c>
      <c r="N30" s="389">
        <v>10054</v>
      </c>
    </row>
    <row r="31" spans="2:14" x14ac:dyDescent="0.35">
      <c r="B31" s="361"/>
      <c r="C31" s="377"/>
      <c r="D31" s="380"/>
      <c r="E31" s="385"/>
      <c r="F31" s="378"/>
      <c r="G31" s="378"/>
      <c r="H31" s="378"/>
      <c r="I31" s="378"/>
      <c r="J31" s="378"/>
      <c r="K31" s="378"/>
      <c r="L31" s="378"/>
      <c r="M31" s="378"/>
      <c r="N31" s="379"/>
    </row>
    <row r="32" spans="2:14" ht="15" thickBot="1" x14ac:dyDescent="0.4">
      <c r="B32" s="390"/>
      <c r="C32" s="349"/>
      <c r="D32" s="348"/>
      <c r="E32" s="386"/>
      <c r="F32" s="371"/>
      <c r="G32" s="371"/>
      <c r="H32" s="371"/>
      <c r="I32" s="371"/>
      <c r="J32" s="371"/>
      <c r="K32" s="371"/>
      <c r="L32" s="371"/>
      <c r="M32" s="371"/>
      <c r="N32" s="372"/>
    </row>
    <row r="33" spans="2:14" x14ac:dyDescent="0.35">
      <c r="B33" s="393" t="s">
        <v>254</v>
      </c>
      <c r="C33" s="394"/>
      <c r="D33" s="395"/>
      <c r="E33" s="398"/>
      <c r="F33" s="399"/>
      <c r="G33" s="399"/>
      <c r="H33" s="399"/>
      <c r="I33" s="399"/>
      <c r="J33" s="399"/>
      <c r="K33" s="399"/>
      <c r="L33" s="399"/>
      <c r="M33" s="399"/>
      <c r="N33" s="400"/>
    </row>
    <row r="34" spans="2:14" ht="15" thickBot="1" x14ac:dyDescent="0.4">
      <c r="B34" s="369"/>
      <c r="C34" s="370"/>
      <c r="D34" s="372"/>
      <c r="E34" s="386">
        <v>43.31</v>
      </c>
      <c r="F34" s="371">
        <v>44.56</v>
      </c>
      <c r="G34" s="371">
        <v>44.43</v>
      </c>
      <c r="H34" s="371">
        <v>41.42</v>
      </c>
      <c r="I34" s="371">
        <v>35.82</v>
      </c>
      <c r="J34" s="371">
        <v>32.75</v>
      </c>
      <c r="K34" s="371">
        <v>37.79</v>
      </c>
      <c r="L34" s="371">
        <v>43.32</v>
      </c>
      <c r="M34" s="371">
        <v>40.36</v>
      </c>
      <c r="N34" s="372">
        <v>34.24</v>
      </c>
    </row>
    <row r="35" spans="2:14" x14ac:dyDescent="0.35">
      <c r="B35" s="3" t="s">
        <v>697</v>
      </c>
      <c r="C35" s="391"/>
      <c r="D35" s="392"/>
      <c r="E35" s="396"/>
      <c r="F35" s="396"/>
      <c r="G35" s="396"/>
      <c r="H35" s="396"/>
      <c r="I35" s="396"/>
      <c r="J35" s="396"/>
      <c r="K35" s="396"/>
      <c r="L35" s="397"/>
      <c r="M35" s="397"/>
      <c r="N35" s="344"/>
    </row>
    <row r="36" spans="2:14" x14ac:dyDescent="0.35">
      <c r="B36" s="668" t="s">
        <v>698</v>
      </c>
      <c r="C36" s="391"/>
      <c r="D36" s="392"/>
      <c r="E36" s="396"/>
      <c r="F36" s="396"/>
      <c r="G36" s="396"/>
      <c r="H36" s="396"/>
      <c r="I36" s="396"/>
      <c r="J36" s="396"/>
      <c r="K36" s="396"/>
      <c r="L36" s="397"/>
      <c r="M36" s="397"/>
      <c r="N36" s="344"/>
    </row>
    <row r="37" spans="2:14" x14ac:dyDescent="0.35">
      <c r="B37" s="2" t="s">
        <v>57</v>
      </c>
      <c r="C37" s="343"/>
      <c r="D37" s="343"/>
      <c r="E37" s="343"/>
      <c r="F37" s="343"/>
      <c r="G37" s="343"/>
      <c r="H37" s="343"/>
      <c r="I37" s="343"/>
      <c r="J37" s="343"/>
      <c r="K37" s="343"/>
      <c r="L37" s="343"/>
      <c r="M37" s="343"/>
      <c r="N37" s="343"/>
    </row>
    <row r="38" spans="2:14" x14ac:dyDescent="0.35">
      <c r="B38" s="34" t="s">
        <v>512</v>
      </c>
      <c r="C38" s="298"/>
      <c r="D38" s="298"/>
      <c r="E38" s="345"/>
      <c r="F38" s="345"/>
      <c r="G38" s="343"/>
      <c r="H38" s="343"/>
      <c r="I38" s="343"/>
      <c r="J38" s="343"/>
      <c r="K38" s="343"/>
      <c r="L38" s="343"/>
      <c r="M38" s="343"/>
      <c r="N38" s="343"/>
    </row>
    <row r="39" spans="2:14" x14ac:dyDescent="0.35">
      <c r="B39" s="34" t="s">
        <v>513</v>
      </c>
      <c r="C39" s="298"/>
      <c r="D39" s="298"/>
      <c r="E39" s="345"/>
      <c r="F39" s="345"/>
      <c r="G39" s="343"/>
      <c r="H39" s="343"/>
      <c r="I39" s="343"/>
      <c r="J39" s="343"/>
      <c r="K39" s="343"/>
      <c r="L39" s="343"/>
      <c r="M39" s="343"/>
      <c r="N39" s="343"/>
    </row>
    <row r="40" spans="2:14" x14ac:dyDescent="0.35">
      <c r="B40" s="3" t="s">
        <v>514</v>
      </c>
      <c r="C40" s="298"/>
      <c r="D40" s="298"/>
      <c r="E40" s="298"/>
      <c r="F40" s="298"/>
      <c r="G40" s="343"/>
      <c r="H40" s="343"/>
      <c r="I40" s="343"/>
      <c r="J40" s="343"/>
      <c r="K40" s="343"/>
      <c r="L40" s="343"/>
      <c r="M40" s="343"/>
      <c r="N40" s="343"/>
    </row>
    <row r="41" spans="2:14" x14ac:dyDescent="0.35">
      <c r="B41" s="3" t="s">
        <v>515</v>
      </c>
      <c r="C41" s="298"/>
      <c r="D41" s="298"/>
      <c r="E41" s="298"/>
      <c r="F41" s="298"/>
      <c r="G41" s="343"/>
      <c r="H41" s="343"/>
      <c r="I41" s="343"/>
      <c r="J41" s="343"/>
      <c r="K41" s="343"/>
      <c r="L41" s="343"/>
      <c r="M41" s="343"/>
      <c r="N41" s="343"/>
    </row>
    <row r="42" spans="2:14" x14ac:dyDescent="0.35">
      <c r="B42" s="298" t="s">
        <v>699</v>
      </c>
      <c r="C42" s="298"/>
      <c r="D42" s="298"/>
      <c r="E42" s="298"/>
      <c r="F42" s="298"/>
      <c r="G42" s="345"/>
      <c r="H42" s="345"/>
      <c r="I42" s="345"/>
      <c r="J42" s="345"/>
      <c r="K42" s="298"/>
      <c r="L42" s="298"/>
      <c r="M42" s="298"/>
      <c r="N42" s="298"/>
    </row>
    <row r="43" spans="2:14" x14ac:dyDescent="0.35">
      <c r="B43" s="298" t="s">
        <v>700</v>
      </c>
    </row>
    <row r="44" spans="2:14" x14ac:dyDescent="0.35">
      <c r="B44" s="298" t="s">
        <v>516</v>
      </c>
    </row>
    <row r="45" spans="2:14" x14ac:dyDescent="0.35">
      <c r="B45" s="298" t="s">
        <v>517</v>
      </c>
    </row>
    <row r="46" spans="2:14" x14ac:dyDescent="0.35">
      <c r="B46" s="298" t="s">
        <v>701</v>
      </c>
    </row>
    <row r="47" spans="2:14" x14ac:dyDescent="0.35">
      <c r="B47" s="298" t="s">
        <v>702</v>
      </c>
    </row>
    <row r="48" spans="2:14" x14ac:dyDescent="0.35">
      <c r="B48" s="298" t="s">
        <v>703</v>
      </c>
    </row>
    <row r="49" spans="2:2" x14ac:dyDescent="0.35">
      <c r="B49" s="298" t="s">
        <v>704</v>
      </c>
    </row>
    <row r="50" spans="2:2" x14ac:dyDescent="0.35">
      <c r="B50" s="298"/>
    </row>
  </sheetData>
  <mergeCells count="2">
    <mergeCell ref="E5:N5"/>
    <mergeCell ref="B4:D4"/>
  </mergeCells>
  <hyperlinks>
    <hyperlink ref="A1" location="index!A1" display="index" xr:uid="{25522FBA-2108-4FC5-B08D-3E2FA061B056}"/>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F76A4-865D-480A-BE44-220F6D5D8BB1}">
  <dimension ref="A1:D47"/>
  <sheetViews>
    <sheetView workbookViewId="0"/>
  </sheetViews>
  <sheetFormatPr defaultRowHeight="14.5" x14ac:dyDescent="0.35"/>
  <cols>
    <col min="2" max="4" width="23" customWidth="1"/>
  </cols>
  <sheetData>
    <row r="1" spans="1:4" x14ac:dyDescent="0.35">
      <c r="A1" s="347" t="s">
        <v>136</v>
      </c>
    </row>
    <row r="2" spans="1:4" x14ac:dyDescent="0.35">
      <c r="B2" s="2" t="s">
        <v>271</v>
      </c>
    </row>
    <row r="4" spans="1:4" ht="26" x14ac:dyDescent="0.35">
      <c r="B4" s="412" t="s">
        <v>256</v>
      </c>
      <c r="C4" s="412" t="s">
        <v>257</v>
      </c>
      <c r="D4" s="412" t="s">
        <v>258</v>
      </c>
    </row>
    <row r="5" spans="1:4" x14ac:dyDescent="0.35">
      <c r="B5" s="413">
        <v>1993</v>
      </c>
      <c r="C5" s="414">
        <v>8.2000000000000003E-2</v>
      </c>
      <c r="D5" s="415">
        <v>12670</v>
      </c>
    </row>
    <row r="6" spans="1:4" x14ac:dyDescent="0.35">
      <c r="B6" s="413">
        <v>1994</v>
      </c>
      <c r="C6" s="414">
        <v>7.1999999999999995E-2</v>
      </c>
      <c r="D6" s="415">
        <v>13104</v>
      </c>
    </row>
    <row r="7" spans="1:4" x14ac:dyDescent="0.35">
      <c r="B7" s="413">
        <v>1995</v>
      </c>
      <c r="C7" s="414">
        <v>7.0000000000000007E-2</v>
      </c>
      <c r="D7" s="415">
        <v>13520</v>
      </c>
    </row>
    <row r="8" spans="1:4" x14ac:dyDescent="0.35">
      <c r="B8" s="413">
        <v>1996</v>
      </c>
      <c r="C8" s="414">
        <v>0.09</v>
      </c>
      <c r="D8" s="415">
        <v>13884</v>
      </c>
    </row>
    <row r="9" spans="1:4" x14ac:dyDescent="0.35">
      <c r="B9" s="413">
        <v>1997</v>
      </c>
      <c r="C9" s="414">
        <v>8.3999999999999991E-2</v>
      </c>
      <c r="D9" s="415">
        <v>14300</v>
      </c>
    </row>
    <row r="10" spans="1:4" x14ac:dyDescent="0.35">
      <c r="B10" s="413">
        <v>1998</v>
      </c>
      <c r="C10" s="414">
        <v>8.199999999999999E-2</v>
      </c>
      <c r="D10" s="415">
        <v>14560</v>
      </c>
    </row>
    <row r="11" spans="1:4" x14ac:dyDescent="0.35">
      <c r="B11" s="413">
        <v>1999</v>
      </c>
      <c r="C11" s="414">
        <v>0.08</v>
      </c>
      <c r="D11" s="415">
        <v>14716</v>
      </c>
    </row>
    <row r="12" spans="1:4" x14ac:dyDescent="0.35">
      <c r="B12" s="413">
        <v>2000</v>
      </c>
      <c r="C12" s="414">
        <v>7.0000000000000007E-2</v>
      </c>
      <c r="D12" s="415">
        <v>14716</v>
      </c>
    </row>
    <row r="13" spans="1:4" x14ac:dyDescent="0.35">
      <c r="B13" s="413">
        <v>2001</v>
      </c>
      <c r="C13" s="414">
        <v>6.9999999999999993E-2</v>
      </c>
      <c r="D13" s="415">
        <v>14768</v>
      </c>
    </row>
    <row r="14" spans="1:4" x14ac:dyDescent="0.35">
      <c r="B14" s="413">
        <v>2002</v>
      </c>
      <c r="C14" s="414">
        <v>7.0000000000000007E-2</v>
      </c>
      <c r="D14" s="415">
        <v>15132</v>
      </c>
    </row>
    <row r="15" spans="1:4" x14ac:dyDescent="0.35">
      <c r="B15" s="413">
        <v>2003</v>
      </c>
      <c r="C15" s="414">
        <v>7.0000000000000007E-2</v>
      </c>
      <c r="D15" s="415">
        <v>15496</v>
      </c>
    </row>
    <row r="16" spans="1:4" x14ac:dyDescent="0.35">
      <c r="B16" s="413">
        <v>2004</v>
      </c>
      <c r="C16" s="414">
        <v>7.0000000000000007E-2</v>
      </c>
      <c r="D16" s="415">
        <v>15964</v>
      </c>
    </row>
    <row r="17" spans="2:4" x14ac:dyDescent="0.35">
      <c r="B17" s="413">
        <v>2005</v>
      </c>
      <c r="C17" s="414">
        <v>7.0000000000000007E-2</v>
      </c>
      <c r="D17" s="415">
        <v>16172</v>
      </c>
    </row>
    <row r="18" spans="2:4" x14ac:dyDescent="0.35">
      <c r="B18" s="413">
        <v>2006</v>
      </c>
      <c r="C18" s="414">
        <v>7.0000000000000007E-2</v>
      </c>
      <c r="D18" s="415">
        <v>16588</v>
      </c>
    </row>
    <row r="19" spans="2:4" x14ac:dyDescent="0.35">
      <c r="B19" s="413">
        <v>2007</v>
      </c>
      <c r="C19" s="414">
        <v>6.9000000000000006E-2</v>
      </c>
      <c r="D19" s="415">
        <v>17160</v>
      </c>
    </row>
    <row r="20" spans="2:4" x14ac:dyDescent="0.35">
      <c r="B20" s="413">
        <v>2008</v>
      </c>
      <c r="C20" s="414">
        <v>6.8000000000000005E-2</v>
      </c>
      <c r="D20" s="415">
        <v>17784</v>
      </c>
    </row>
    <row r="21" spans="2:4" x14ac:dyDescent="0.35">
      <c r="B21" s="413">
        <v>2009</v>
      </c>
      <c r="C21" s="414">
        <v>6.7000000000000004E-2</v>
      </c>
      <c r="D21" s="415">
        <v>18148</v>
      </c>
    </row>
    <row r="22" spans="2:4" x14ac:dyDescent="0.35">
      <c r="B22" s="413">
        <v>2010</v>
      </c>
      <c r="C22" s="414">
        <v>6.8000000000000005E-2</v>
      </c>
      <c r="D22" s="415">
        <v>19084</v>
      </c>
    </row>
    <row r="23" spans="2:4" x14ac:dyDescent="0.35">
      <c r="B23" s="413">
        <v>2011</v>
      </c>
      <c r="C23" s="414">
        <v>6.6000000000000003E-2</v>
      </c>
      <c r="D23" s="415">
        <v>19084</v>
      </c>
    </row>
    <row r="24" spans="2:4" x14ac:dyDescent="0.35">
      <c r="B24" s="413">
        <v>2012</v>
      </c>
      <c r="C24" s="414">
        <v>6.4000000000000001E-2</v>
      </c>
      <c r="D24" s="415">
        <v>19084</v>
      </c>
    </row>
    <row r="25" spans="2:4" x14ac:dyDescent="0.35">
      <c r="B25" s="413">
        <v>2013</v>
      </c>
      <c r="C25" s="414">
        <v>6.4000000000000001E-2</v>
      </c>
      <c r="D25" s="415">
        <v>19084</v>
      </c>
    </row>
    <row r="26" spans="2:4" x14ac:dyDescent="0.35">
      <c r="B26" s="413">
        <v>2014</v>
      </c>
      <c r="C26" s="414">
        <v>5.8999999999999997E-2</v>
      </c>
      <c r="D26" s="415">
        <v>19084</v>
      </c>
    </row>
    <row r="27" spans="2:4" x14ac:dyDescent="0.35">
      <c r="B27" s="413">
        <v>2015</v>
      </c>
      <c r="C27" s="414">
        <v>5.5E-2</v>
      </c>
      <c r="D27" s="415">
        <v>19084</v>
      </c>
    </row>
    <row r="28" spans="2:4" x14ac:dyDescent="0.35">
      <c r="B28" s="413">
        <v>2016</v>
      </c>
      <c r="C28" s="414">
        <v>5.2999999999999999E-2</v>
      </c>
      <c r="D28" s="415">
        <v>19084</v>
      </c>
    </row>
    <row r="29" spans="2:4" x14ac:dyDescent="0.35">
      <c r="B29" s="413">
        <v>2017</v>
      </c>
      <c r="C29" s="414">
        <v>4.8000000000000001E-2</v>
      </c>
      <c r="D29" s="415">
        <v>19084</v>
      </c>
    </row>
    <row r="30" spans="2:4" x14ac:dyDescent="0.35">
      <c r="B30" s="413">
        <v>2018</v>
      </c>
      <c r="C30" s="414">
        <v>4.3999999999999997E-2</v>
      </c>
      <c r="D30" s="415">
        <v>19136</v>
      </c>
    </row>
    <row r="31" spans="2:4" x14ac:dyDescent="0.35">
      <c r="B31" s="413">
        <v>2019</v>
      </c>
      <c r="C31" s="414">
        <v>4.2999999999999997E-2</v>
      </c>
      <c r="D31" s="415">
        <v>19448</v>
      </c>
    </row>
    <row r="32" spans="2:4" x14ac:dyDescent="0.35">
      <c r="B32" s="413">
        <v>2020</v>
      </c>
      <c r="C32" s="414">
        <v>0.04</v>
      </c>
      <c r="D32" s="415">
        <v>19760</v>
      </c>
    </row>
    <row r="33" spans="2:4" x14ac:dyDescent="0.35">
      <c r="B33" s="413">
        <v>2021</v>
      </c>
      <c r="C33" s="414">
        <v>3.5000000000000003E-2</v>
      </c>
      <c r="D33" s="415">
        <v>20020</v>
      </c>
    </row>
    <row r="34" spans="2:4" x14ac:dyDescent="0.35">
      <c r="B34" s="413">
        <v>2022</v>
      </c>
      <c r="C34" s="414">
        <v>0.03</v>
      </c>
      <c r="D34" s="415">
        <v>20280</v>
      </c>
    </row>
    <row r="35" spans="2:4" x14ac:dyDescent="0.35">
      <c r="B35" s="413">
        <v>2023</v>
      </c>
      <c r="C35" s="414">
        <v>2.8000000000000001E-2</v>
      </c>
      <c r="D35" s="415">
        <v>21268</v>
      </c>
    </row>
    <row r="36" spans="2:4" s="770" customFormat="1" x14ac:dyDescent="0.35">
      <c r="B36" s="413">
        <v>2024</v>
      </c>
      <c r="C36" s="414">
        <v>2.9000000000000001E-2</v>
      </c>
      <c r="D36" s="415">
        <v>22828</v>
      </c>
    </row>
    <row r="37" spans="2:4" s="770" customFormat="1" x14ac:dyDescent="0.35">
      <c r="B37" s="413">
        <v>2025</v>
      </c>
      <c r="C37" s="414">
        <v>3.3000000000000002E-2</v>
      </c>
      <c r="D37" s="415">
        <v>24128</v>
      </c>
    </row>
    <row r="38" spans="2:4" x14ac:dyDescent="0.35">
      <c r="B38" s="416">
        <v>2026</v>
      </c>
      <c r="C38" s="417">
        <v>4.9000000000000002E-2</v>
      </c>
      <c r="D38" s="418">
        <v>24128</v>
      </c>
    </row>
    <row r="39" spans="2:4" x14ac:dyDescent="0.35">
      <c r="B39" s="3" t="s">
        <v>697</v>
      </c>
    </row>
    <row r="40" spans="2:4" x14ac:dyDescent="0.35">
      <c r="B40" s="668" t="s">
        <v>705</v>
      </c>
    </row>
    <row r="41" spans="2:4" x14ac:dyDescent="0.35">
      <c r="B41" s="346" t="s">
        <v>57</v>
      </c>
    </row>
    <row r="42" spans="2:4" x14ac:dyDescent="0.35">
      <c r="B42" s="298" t="s">
        <v>259</v>
      </c>
    </row>
    <row r="43" spans="2:4" x14ac:dyDescent="0.35">
      <c r="B43" s="298" t="s">
        <v>260</v>
      </c>
    </row>
    <row r="44" spans="2:4" x14ac:dyDescent="0.35">
      <c r="B44" s="298" t="s">
        <v>261</v>
      </c>
    </row>
    <row r="45" spans="2:4" x14ac:dyDescent="0.35">
      <c r="B45" s="298" t="s">
        <v>262</v>
      </c>
    </row>
    <row r="46" spans="2:4" x14ac:dyDescent="0.35">
      <c r="B46" s="298" t="s">
        <v>263</v>
      </c>
    </row>
    <row r="47" spans="2:4" x14ac:dyDescent="0.35">
      <c r="B47" s="343"/>
    </row>
  </sheetData>
  <hyperlinks>
    <hyperlink ref="A1" location="index!A1" display="index" xr:uid="{FBF20AD5-371C-493D-A77E-7E18610A0F2D}"/>
  </hyperlinks>
  <pageMargins left="0.7" right="0.7" top="0.75" bottom="0.75" header="0.3" footer="0.3"/>
  <headerFooter>
    <oddHeader>&amp;C&amp;"Calibri"&amp;10&amp;K000000 [UNCLASSIFIED]&amp;1#_x000D_</oddHeader>
    <oddFooter>&amp;C_x000D_&amp;1#&amp;"Calibri"&amp;10&amp;K000000 [UNCLASSIFIED]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hf7c71fd10d346fe8adb3bb49d5c0fc0 xmlns="d267a1a7-8edd-4111-a118-4a206d87cecc">
      <Terms xmlns="http://schemas.microsoft.com/office/infopath/2007/PartnerControls"/>
    </hf7c71fd10d346fe8adb3bb49d5c0fc0>
    <FileNetAlphaCode xmlns="d267a1a7-8edd-4111-a118-4a206d87cecc" xsi:nil="true"/>
    <FileNetAuthor xmlns="d267a1a7-8edd-4111-a118-4a206d87cecc" xsi:nil="true"/>
    <FileNetAllOfMinistry xmlns="d267a1a7-8edd-4111-a118-4a206d87cecc" xsi:nil="true"/>
    <FileNetEffectiveFrom xmlns="d267a1a7-8edd-4111-a118-4a206d87cecc" xsi:nil="true"/>
    <FileNetPhysicalFile xmlns="d267a1a7-8edd-4111-a118-4a206d87cecc" xsi:nil="true"/>
    <FileNet_x0020_Version_x0020_ID xmlns="d267a1a7-8edd-4111-a118-4a206d87cecc" xsi:nil="true"/>
    <FileNetRecordsManagementActivity xmlns="d267a1a7-8edd-4111-a118-4a206d87cecc" xsi:nil="true"/>
    <FileNetStartDate xmlns="d267a1a7-8edd-4111-a118-4a206d87cecc" xsi:nil="true"/>
    <Date_x0020_Authored xmlns="d267a1a7-8edd-4111-a118-4a206d87cecc" xsi:nil="true"/>
    <FileNetProcessName xmlns="d267a1a7-8edd-4111-a118-4a206d87cecc" xsi:nil="true"/>
    <FileNet_x0020_Object_x0020_ID xmlns="d267a1a7-8edd-4111-a118-4a206d87cecc" xsi:nil="true"/>
    <FileNetCreatedBy xmlns="d267a1a7-8edd-4111-a118-4a206d87cecc" xsi:nil="true"/>
    <FileNetExpiry xmlns="d267a1a7-8edd-4111-a118-4a206d87cecc" xsi:nil="true"/>
    <FileNetAddedBy xmlns="d267a1a7-8edd-4111-a118-4a206d87cecc" xsi:nil="true"/>
    <FileNetNextReviewDueDate xmlns="d267a1a7-8edd-4111-a118-4a206d87cecc" xsi:nil="true"/>
    <FileNetsubject3 xmlns="d267a1a7-8edd-4111-a118-4a206d87cecc" xsi:nil="true"/>
    <FileNetLastReview xmlns="d267a1a7-8edd-4111-a118-4a206d87cecc" xsi:nil="true"/>
    <FileNetsubject2 xmlns="d267a1a7-8edd-4111-a118-4a206d87cecc" xsi:nil="true"/>
    <c65b51bc6a0e4ac9b0840b09a1858551 xmlns="d267a1a7-8edd-4111-a118-4a206d87cecc">
      <Terms xmlns="http://schemas.microsoft.com/office/infopath/2007/PartnerControls"/>
    </c65b51bc6a0e4ac9b0840b09a1858551>
    <FileNetFolderSecurityType xmlns="d267a1a7-8edd-4111-a118-4a206d87cecc" xsi:nil="true"/>
    <FileNetMeetingDocumentationType xmlns="d267a1a7-8edd-4111-a118-4a206d87cecc" xsi:nil="true"/>
    <FileNetPhysicalFileNumber xmlns="d267a1a7-8edd-4111-a118-4a206d87cecc" xsi:nil="true"/>
    <FileNetProcessOwner xmlns="d267a1a7-8edd-4111-a118-4a206d87cecc" xsi:nil="true"/>
    <FileNetsubject1 xmlns="d267a1a7-8edd-4111-a118-4a206d87cecc" xsi:nil="true"/>
    <m06bc18559e9431bb4d590962e6b7f83 xmlns="d267a1a7-8edd-4111-a118-4a206d87cecc">
      <Terms xmlns="http://schemas.microsoft.com/office/infopath/2007/PartnerControls"/>
    </m06bc18559e9431bb4d590962e6b7f83>
    <FileNetModifiiedBy xmlns="d267a1a7-8edd-4111-a118-4a206d87cecc" xsi:nil="true"/>
    <FileNetMeetingDate xmlns="d267a1a7-8edd-4111-a118-4a206d87cecc" xsi:nil="true"/>
    <FileNetBusinessGroups xmlns="d267a1a7-8edd-4111-a118-4a206d87cecc" xsi:nil="true"/>
    <FileNetTriggerProcess xmlns="d267a1a7-8edd-4111-a118-4a206d87cecc" xsi:nil="true"/>
    <TaxCatchAll xmlns="d267a1a7-8edd-4111-a118-4a206d87cecc" xsi:nil="true"/>
    <Status xmlns="d267a1a7-8edd-4111-a118-4a206d87cecc" xsi:nil="true"/>
    <FileNetScope xmlns="d267a1a7-8edd-4111-a118-4a206d87cecc" xsi:nil="true"/>
    <FileNetEndDate xmlns="d267a1a7-8edd-4111-a118-4a206d87cecc" xsi:nil="true"/>
    <FileNetParagraph xmlns="d267a1a7-8edd-4111-a118-4a206d87cecc" xsi:nil="true"/>
    <FileNetConsumerProcess xmlns="d267a1a7-8edd-4111-a118-4a206d87cecc" xsi:nil="true"/>
    <FileNetParagraphStatus xmlns="d267a1a7-8edd-4111-a118-4a206d87cecc" xsi:nil="true"/>
    <FileNetAddMigration xmlns="d267a1a7-8edd-4111-a118-4a206d87cecc" xsi:nil="true"/>
    <FileNetFolderAccess xmlns="d267a1a7-8edd-4111-a118-4a206d87cecc" xsi:nil="true"/>
    <FileNetSource xmlns="d267a1a7-8edd-4111-a118-4a206d87cecc" xsi:nil="true"/>
    <_dlc_DocId xmlns="d70393a2-5c56-4c02-bd67-a3f8093978e8">MoEd-633914131-527</_dlc_DocId>
    <_dlc_DocIdUrl xmlns="d70393a2-5c56-4c02-bd67-a3f8093978e8">
      <Url>https://educationgovtnz.sharepoint.com/sites/GRPMoEEXTTPKStudentLoan/_layouts/15/DocIdRedir.aspx?ID=MoEd-633914131-527</Url>
      <Description>MoEd-633914131-527</Description>
    </_dlc_DocIdUrl>
  </documentManagement>
</p:properties>
</file>

<file path=customXml/item2.xml><?xml version="1.0" encoding="utf-8"?>
<?mso-contentType ?>
<SharedContentType xmlns="Microsoft.SharePoint.Taxonomy.ContentTypeSync" SourceId="dbe7a66c-04a3-4463-8f17-244784dbc568" ContentTypeId="0x01010053526B971DAC78418EC6A9ED490C61AF" PreviousValue="false" LastSyncTimeStamp="2023-08-28T02:00:41.81Z"/>
</file>

<file path=customXml/item3.xml><?xml version="1.0" encoding="utf-8"?>
<ct:contentTypeSchema xmlns:ct="http://schemas.microsoft.com/office/2006/metadata/contentType" xmlns:ma="http://schemas.microsoft.com/office/2006/metadata/properties/metaAttributes" ct:_="" ma:_="" ma:contentTypeName="MoE Document" ma:contentTypeID="0x01010053526B971DAC78418EC6A9ED490C61AF00717384E7D53FD94C8771ABC8222854D5" ma:contentTypeVersion="5" ma:contentTypeDescription="Default document class for adding items via wizard or drag and drop." ma:contentTypeScope="" ma:versionID="09fcf2845a385b0ddfacaa7cb476bd73">
  <xsd:schema xmlns:xsd="http://www.w3.org/2001/XMLSchema" xmlns:xs="http://www.w3.org/2001/XMLSchema" xmlns:p="http://schemas.microsoft.com/office/2006/metadata/properties" xmlns:ns2="d267a1a7-8edd-4111-a118-4a206d87cecc" xmlns:ns3="d70393a2-5c56-4c02-bd67-a3f8093978e8" targetNamespace="http://schemas.microsoft.com/office/2006/metadata/properties" ma:root="true" ma:fieldsID="b932e937296f16e0e672e9955b1a3009" ns2:_="" ns3:_="">
    <xsd:import namespace="d267a1a7-8edd-4111-a118-4a206d87cecc"/>
    <xsd:import namespace="d70393a2-5c56-4c02-bd67-a3f8093978e8"/>
    <xsd:element name="properties">
      <xsd:complexType>
        <xsd:sequence>
          <xsd:element name="documentManagement">
            <xsd:complexType>
              <xsd:all>
                <xsd:element ref="ns2:TaxCatchAll" minOccurs="0"/>
                <xsd:element ref="ns2:TaxCatchAllLabel" minOccurs="0"/>
                <xsd:element ref="ns2:Status" minOccurs="0"/>
                <xsd:element ref="ns2:Date_x0020_Authored" minOccurs="0"/>
                <xsd:element ref="ns2:FileNet_x0020_Version_x0020_ID" minOccurs="0"/>
                <xsd:element ref="ns2:FileNet_x0020_Object_x0020_ID" minOccurs="0"/>
                <xsd:element ref="ns2:hf7c71fd10d346fe8adb3bb49d5c0fc0" minOccurs="0"/>
                <xsd:element ref="ns2:m06bc18559e9431bb4d590962e6b7f83" minOccurs="0"/>
                <xsd:element ref="ns2:FileNetAddedBy" minOccurs="0"/>
                <xsd:element ref="ns2:FileNetAddMigration" minOccurs="0"/>
                <xsd:element ref="ns2:FileNetAllOfMinistry" minOccurs="0"/>
                <xsd:element ref="ns2:FileNetAlphaCode" minOccurs="0"/>
                <xsd:element ref="ns2:FileNetAuthor" minOccurs="0"/>
                <xsd:element ref="ns2:FileNetBusinessGroups" minOccurs="0"/>
                <xsd:element ref="ns2:FileNetConsumerProcess" minOccurs="0"/>
                <xsd:element ref="ns2:FileNetCreatedBy" minOccurs="0"/>
                <xsd:element ref="ns2:FileNetEffectiveFrom" minOccurs="0"/>
                <xsd:element ref="ns2:FileNetEndDate" minOccurs="0"/>
                <xsd:element ref="ns2:FileNetExpiry" minOccurs="0"/>
                <xsd:element ref="ns2:FileNetFolderAccess" minOccurs="0"/>
                <xsd:element ref="ns2:FileNetFolderSecurityType" minOccurs="0"/>
                <xsd:element ref="ns2:FileNetLastReview" minOccurs="0"/>
                <xsd:element ref="ns2:FileNetMeetingDate" minOccurs="0"/>
                <xsd:element ref="ns2:FileNetMeetingDocumentationType" minOccurs="0"/>
                <xsd:element ref="ns2:FileNetModifiiedBy" minOccurs="0"/>
                <xsd:element ref="ns2:FileNetNextReviewDueDate" minOccurs="0"/>
                <xsd:element ref="ns2:FileNetParagraph" minOccurs="0"/>
                <xsd:element ref="ns2:FileNetParagraphStatus" minOccurs="0"/>
                <xsd:element ref="ns2:FileNetPhysicalFile" minOccurs="0"/>
                <xsd:element ref="ns2:FileNetPhysicalFileNumber" minOccurs="0"/>
                <xsd:element ref="ns2:FileNetProcessName" minOccurs="0"/>
                <xsd:element ref="ns2:FileNetProcessOwner" minOccurs="0"/>
                <xsd:element ref="ns2:FileNetRecordsManagementActivity" minOccurs="0"/>
                <xsd:element ref="ns2:FileNetScope" minOccurs="0"/>
                <xsd:element ref="ns2:FileNetSource" minOccurs="0"/>
                <xsd:element ref="ns2:FileNetStartDate" minOccurs="0"/>
                <xsd:element ref="ns2:FileNetsubject1" minOccurs="0"/>
                <xsd:element ref="ns2:FileNetsubject2" minOccurs="0"/>
                <xsd:element ref="ns2:FileNetsubject3" minOccurs="0"/>
                <xsd:element ref="ns2:FileNetTriggerProcess" minOccurs="0"/>
                <xsd:element ref="ns2:c65b51bc6a0e4ac9b0840b09a1858551"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67a1a7-8edd-4111-a118-4a206d87cecc"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cdfef459-dac8-41e3-9e6d-de762939657a}" ma:internalName="TaxCatchAll" ma:showField="CatchAllData" ma:web="d70393a2-5c56-4c02-bd67-a3f8093978e8">
      <xsd:complexType>
        <xsd:complexContent>
          <xsd:extension base="dms:MultiChoiceLookup">
            <xsd:sequence>
              <xsd:element name="Value" type="dms:Lookup" maxOccurs="unbounded" minOccurs="0" nillable="true"/>
            </xsd:sequence>
          </xsd:extension>
        </xsd:complexContent>
      </xsd:complexType>
    </xsd:element>
    <xsd:element name="TaxCatchAllLabel" ma:index="9" nillable="true" ma:displayName="Taxonomy Catch All Column1" ma:hidden="true" ma:list="{cdfef459-dac8-41e3-9e6d-de762939657a}" ma:internalName="TaxCatchAllLabel" ma:readOnly="true" ma:showField="CatchAllDataLabel" ma:web="d70393a2-5c56-4c02-bd67-a3f8093978e8">
      <xsd:complexType>
        <xsd:complexContent>
          <xsd:extension base="dms:MultiChoiceLookup">
            <xsd:sequence>
              <xsd:element name="Value" type="dms:Lookup" maxOccurs="unbounded" minOccurs="0" nillable="true"/>
            </xsd:sequence>
          </xsd:extension>
        </xsd:complexContent>
      </xsd:complexType>
    </xsd:element>
    <xsd:element name="Status" ma:index="10" nillable="true" ma:displayName="Status" ma:description="Security marking set associated with document: Draft  for documents which can be edited and finalised for documents which are no longer to be edited.&#10;" ma:format="Dropdown" ma:internalName="Status">
      <xsd:simpleType>
        <xsd:restriction base="dms:Choice">
          <xsd:enumeration value="Draft"/>
          <xsd:enumeration value="Finalised"/>
        </xsd:restriction>
      </xsd:simpleType>
    </xsd:element>
    <xsd:element name="Date_x0020_Authored" ma:index="11" nillable="true" ma:displayName="Date Authored" ma:default="" ma:description="Date resource was actually created, not date of registration into system. Default to Date Uploaded but can be overridden if required. Must be able to enter a date or browse using pop-up calendar-type feature " ma:format="DateOnly" ma:internalName="Date_x0020_Authored">
      <xsd:simpleType>
        <xsd:restriction base="dms:DateTime"/>
      </xsd:simpleType>
    </xsd:element>
    <xsd:element name="FileNet_x0020_Version_x0020_ID" ma:index="12" nillable="true" ma:displayName="FileNet Version ID" ma:default="" ma:description="Version ID" ma:hidden="true" ma:internalName="FileNet_x0020_Version_x0020_ID" ma:readOnly="false">
      <xsd:simpleType>
        <xsd:restriction base="dms:Text">
          <xsd:maxLength value="255"/>
        </xsd:restriction>
      </xsd:simpleType>
    </xsd:element>
    <xsd:element name="FileNet_x0020_Object_x0020_ID" ma:index="13" nillable="true" ma:displayName="FileNet Object ID" ma:default="" ma:description="Folder or Document ID" ma:hidden="true" ma:internalName="FileNet_x0020_Object_x0020_ID" ma:readOnly="false">
      <xsd:simpleType>
        <xsd:restriction base="dms:Text">
          <xsd:maxLength value="255"/>
        </xsd:restriction>
      </xsd:simpleType>
    </xsd:element>
    <xsd:element name="hf7c71fd10d346fe8adb3bb49d5c0fc0" ma:index="14" nillable="true" ma:taxonomy="true" ma:internalName="hf7c71fd10d346fe8adb3bb49d5c0fc0" ma:taxonomyFieldName="FinancialYear" ma:displayName="Financial Year" ma:fieldId="{1f7c71fd-10d3-46fe-8adb-3bb49d5c0fc0}" ma:sspId="dbe7a66c-04a3-4463-8f17-244784dbc568" ma:termSetId="af7dacbb-3732-4a8d-94c4-b8ce8cd95287" ma:anchorId="00000000-0000-0000-0000-000000000000" ma:open="false" ma:isKeyword="false">
      <xsd:complexType>
        <xsd:sequence>
          <xsd:element ref="pc:Terms" minOccurs="0" maxOccurs="1"/>
        </xsd:sequence>
      </xsd:complexType>
    </xsd:element>
    <xsd:element name="m06bc18559e9431bb4d590962e6b7f83" ma:index="16" nillable="true" ma:taxonomy="true" ma:internalName="m06bc18559e9431bb4d590962e6b7f83" ma:taxonomyFieldName="CalendarYear" ma:displayName="Calendar Year" ma:fieldId="{606bc185-59e9-431b-b4d5-90962e6b7f83}" ma:sspId="dbe7a66c-04a3-4463-8f17-244784dbc568" ma:termSetId="bfcc8cbd-371a-4cc9-b153-5a5a6fdb3624" ma:anchorId="00000000-0000-0000-0000-000000000000" ma:open="false" ma:isKeyword="false">
      <xsd:complexType>
        <xsd:sequence>
          <xsd:element ref="pc:Terms" minOccurs="0" maxOccurs="1"/>
        </xsd:sequence>
      </xsd:complexType>
    </xsd:element>
    <xsd:element name="FileNetAddedBy" ma:index="18" nillable="true" ma:displayName="FileNet Added By" ma:hidden="true" ma:internalName="FileNetAddedBy" ma:readOnly="false">
      <xsd:simpleType>
        <xsd:restriction base="dms:Text">
          <xsd:maxLength value="255"/>
        </xsd:restriction>
      </xsd:simpleType>
    </xsd:element>
    <xsd:element name="FileNetAddMigration" ma:index="19" nillable="true" ma:displayName="FileNet AddMigration" ma:hidden="true" ma:internalName="FileNetAddMigration" ma:readOnly="false">
      <xsd:simpleType>
        <xsd:restriction base="dms:Text">
          <xsd:maxLength value="255"/>
        </xsd:restriction>
      </xsd:simpleType>
    </xsd:element>
    <xsd:element name="FileNetAllOfMinistry" ma:index="20" nillable="true" ma:displayName="FileNet All Of Ministry" ma:hidden="true" ma:internalName="FileNetAllOfMinistry" ma:readOnly="false">
      <xsd:simpleType>
        <xsd:restriction base="dms:Text">
          <xsd:maxLength value="255"/>
        </xsd:restriction>
      </xsd:simpleType>
    </xsd:element>
    <xsd:element name="FileNetAlphaCode" ma:index="21" nillable="true" ma:displayName="FileNet AlphaCode" ma:hidden="true" ma:internalName="FileNetAlphaCode" ma:readOnly="false">
      <xsd:simpleType>
        <xsd:restriction base="dms:Text">
          <xsd:maxLength value="255"/>
        </xsd:restriction>
      </xsd:simpleType>
    </xsd:element>
    <xsd:element name="FileNetAuthor" ma:index="22" nillable="true" ma:displayName="FileNet Author" ma:hidden="true" ma:internalName="FileNetAuthor" ma:readOnly="false">
      <xsd:simpleType>
        <xsd:restriction base="dms:Text">
          <xsd:maxLength value="255"/>
        </xsd:restriction>
      </xsd:simpleType>
    </xsd:element>
    <xsd:element name="FileNetBusinessGroups" ma:index="23" nillable="true" ma:displayName="FileNet Business Groups" ma:hidden="true" ma:internalName="FileNetBusinessGroups" ma:readOnly="false">
      <xsd:simpleType>
        <xsd:restriction base="dms:Text">
          <xsd:maxLength value="255"/>
        </xsd:restriction>
      </xsd:simpleType>
    </xsd:element>
    <xsd:element name="FileNetConsumerProcess" ma:index="24" nillable="true" ma:displayName="FileNet ConsumerProcess" ma:hidden="true" ma:internalName="FileNetConsumerProcess" ma:readOnly="false">
      <xsd:simpleType>
        <xsd:restriction base="dms:Text">
          <xsd:maxLength value="255"/>
        </xsd:restriction>
      </xsd:simpleType>
    </xsd:element>
    <xsd:element name="FileNetCreatedBy" ma:index="25" nillable="true" ma:displayName="FileNet Created By" ma:internalName="FileNetCreatedBy" ma:readOnly="false">
      <xsd:simpleType>
        <xsd:restriction base="dms:Text">
          <xsd:maxLength value="255"/>
        </xsd:restriction>
      </xsd:simpleType>
    </xsd:element>
    <xsd:element name="FileNetEffectiveFrom" ma:index="26" nillable="true" ma:displayName="FileNet EffectiveFrom" ma:hidden="true" ma:internalName="FileNetEffectiveFrom" ma:readOnly="false">
      <xsd:simpleType>
        <xsd:restriction base="dms:Text">
          <xsd:maxLength value="255"/>
        </xsd:restriction>
      </xsd:simpleType>
    </xsd:element>
    <xsd:element name="FileNetEndDate" ma:index="27" nillable="true" ma:displayName="FileNet End Date" ma:hidden="true" ma:internalName="FileNetEndDate" ma:readOnly="false">
      <xsd:simpleType>
        <xsd:restriction base="dms:Text">
          <xsd:maxLength value="255"/>
        </xsd:restriction>
      </xsd:simpleType>
    </xsd:element>
    <xsd:element name="FileNetExpiry" ma:index="28" nillable="true" ma:displayName="FileNet Expiry" ma:hidden="true" ma:internalName="FileNetExpiry" ma:readOnly="false">
      <xsd:simpleType>
        <xsd:restriction base="dms:Text">
          <xsd:maxLength value="255"/>
        </xsd:restriction>
      </xsd:simpleType>
    </xsd:element>
    <xsd:element name="FileNetFolderAccess" ma:index="29" nillable="true" ma:displayName="FileNet FolderAccess" ma:hidden="true" ma:internalName="FileNetFolderAccess" ma:readOnly="false">
      <xsd:simpleType>
        <xsd:restriction base="dms:Text">
          <xsd:maxLength value="255"/>
        </xsd:restriction>
      </xsd:simpleType>
    </xsd:element>
    <xsd:element name="FileNetFolderSecurityType" ma:index="30" nillable="true" ma:displayName="FileNet FolderSecurityType" ma:hidden="true" ma:internalName="FileNetFolderSecurityType" ma:readOnly="false">
      <xsd:simpleType>
        <xsd:restriction base="dms:Text">
          <xsd:maxLength value="255"/>
        </xsd:restriction>
      </xsd:simpleType>
    </xsd:element>
    <xsd:element name="FileNetLastReview" ma:index="31" nillable="true" ma:displayName="FileNet LastReview" ma:hidden="true" ma:internalName="FileNetLastReview" ma:readOnly="false">
      <xsd:simpleType>
        <xsd:restriction base="dms:Text">
          <xsd:maxLength value="255"/>
        </xsd:restriction>
      </xsd:simpleType>
    </xsd:element>
    <xsd:element name="FileNetMeetingDate" ma:index="32" nillable="true" ma:displayName="FileNet MeetingDate" ma:hidden="true" ma:internalName="FileNetMeetingDate" ma:readOnly="false">
      <xsd:simpleType>
        <xsd:restriction base="dms:Text">
          <xsd:maxLength value="255"/>
        </xsd:restriction>
      </xsd:simpleType>
    </xsd:element>
    <xsd:element name="FileNetMeetingDocumentationType" ma:index="33" nillable="true" ma:displayName="FileNet MeetingDocumentationType" ma:hidden="true" ma:internalName="FileNetMeetingDocumentationType" ma:readOnly="false">
      <xsd:simpleType>
        <xsd:restriction base="dms:Text">
          <xsd:maxLength value="255"/>
        </xsd:restriction>
      </xsd:simpleType>
    </xsd:element>
    <xsd:element name="FileNetModifiiedBy" ma:index="34" nillable="true" ma:displayName="FileNet Modified By" ma:internalName="FileNetModifiiedBy" ma:readOnly="false">
      <xsd:simpleType>
        <xsd:restriction base="dms:Text">
          <xsd:maxLength value="255"/>
        </xsd:restriction>
      </xsd:simpleType>
    </xsd:element>
    <xsd:element name="FileNetNextReviewDueDate" ma:index="35" nillable="true" ma:displayName="FileNet NextReviewDueDate" ma:hidden="true" ma:internalName="FileNetNextReviewDueDate" ma:readOnly="false">
      <xsd:simpleType>
        <xsd:restriction base="dms:Text">
          <xsd:maxLength value="255"/>
        </xsd:restriction>
      </xsd:simpleType>
    </xsd:element>
    <xsd:element name="FileNetParagraph" ma:index="36" nillable="true" ma:displayName="FileNet Paragraph" ma:hidden="true" ma:internalName="FileNetParagraph" ma:readOnly="false">
      <xsd:simpleType>
        <xsd:restriction base="dms:Text">
          <xsd:maxLength value="255"/>
        </xsd:restriction>
      </xsd:simpleType>
    </xsd:element>
    <xsd:element name="FileNetParagraphStatus" ma:index="37" nillable="true" ma:displayName="FileNet Paragraph Status" ma:hidden="true" ma:internalName="FileNetParagraphStatus" ma:readOnly="false">
      <xsd:simpleType>
        <xsd:restriction base="dms:Text">
          <xsd:maxLength value="255"/>
        </xsd:restriction>
      </xsd:simpleType>
    </xsd:element>
    <xsd:element name="FileNetPhysicalFile" ma:index="38" nillable="true" ma:displayName="FileNet PhysicalFile" ma:hidden="true" ma:internalName="FileNetPhysicalFile" ma:readOnly="false">
      <xsd:simpleType>
        <xsd:restriction base="dms:Text">
          <xsd:maxLength value="255"/>
        </xsd:restriction>
      </xsd:simpleType>
    </xsd:element>
    <xsd:element name="FileNetPhysicalFileNumber" ma:index="39" nillable="true" ma:displayName="FileNet PhysicalFileNumber" ma:hidden="true" ma:internalName="FileNetPhysicalFileNumber" ma:readOnly="false">
      <xsd:simpleType>
        <xsd:restriction base="dms:Text">
          <xsd:maxLength value="255"/>
        </xsd:restriction>
      </xsd:simpleType>
    </xsd:element>
    <xsd:element name="FileNetProcessName" ma:index="40" nillable="true" ma:displayName="FileNet ProcessName" ma:hidden="true" ma:internalName="FileNetProcessName" ma:readOnly="false">
      <xsd:simpleType>
        <xsd:restriction base="dms:Text">
          <xsd:maxLength value="255"/>
        </xsd:restriction>
      </xsd:simpleType>
    </xsd:element>
    <xsd:element name="FileNetProcessOwner" ma:index="41" nillable="true" ma:displayName="FileNet ProcessOwner" ma:hidden="true" ma:internalName="FileNetProcessOwner" ma:readOnly="false">
      <xsd:simpleType>
        <xsd:restriction base="dms:Text">
          <xsd:maxLength value="255"/>
        </xsd:restriction>
      </xsd:simpleType>
    </xsd:element>
    <xsd:element name="FileNetRecordsManagementActivity" ma:index="42" nillable="true" ma:displayName="FileNet RecordsManagementActivity" ma:hidden="true" ma:internalName="FileNetRecordsManagementActivity" ma:readOnly="false">
      <xsd:simpleType>
        <xsd:restriction base="dms:Text">
          <xsd:maxLength value="255"/>
        </xsd:restriction>
      </xsd:simpleType>
    </xsd:element>
    <xsd:element name="FileNetScope" ma:index="43" nillable="true" ma:displayName="FileNet Scope" ma:hidden="true" ma:internalName="FileNetScope" ma:readOnly="false">
      <xsd:simpleType>
        <xsd:restriction base="dms:Text">
          <xsd:maxLength value="255"/>
        </xsd:restriction>
      </xsd:simpleType>
    </xsd:element>
    <xsd:element name="FileNetSource" ma:index="44" nillable="true" ma:displayName="FileNet Source" ma:hidden="true" ma:internalName="FileNetSource" ma:readOnly="false">
      <xsd:simpleType>
        <xsd:restriction base="dms:Text">
          <xsd:maxLength value="255"/>
        </xsd:restriction>
      </xsd:simpleType>
    </xsd:element>
    <xsd:element name="FileNetStartDate" ma:index="45" nillable="true" ma:displayName="FileNet Start Date" ma:hidden="true" ma:internalName="FileNetStartDate" ma:readOnly="false">
      <xsd:simpleType>
        <xsd:restriction base="dms:Text">
          <xsd:maxLength value="255"/>
        </xsd:restriction>
      </xsd:simpleType>
    </xsd:element>
    <xsd:element name="FileNetsubject1" ma:index="46" nillable="true" ma:displayName="FileNet subject 1" ma:hidden="true" ma:internalName="FileNetsubject1" ma:readOnly="false">
      <xsd:simpleType>
        <xsd:restriction base="dms:Text">
          <xsd:maxLength value="255"/>
        </xsd:restriction>
      </xsd:simpleType>
    </xsd:element>
    <xsd:element name="FileNetsubject2" ma:index="47" nillable="true" ma:displayName="FileNet subject 2" ma:hidden="true" ma:internalName="FileNetsubject2" ma:readOnly="false">
      <xsd:simpleType>
        <xsd:restriction base="dms:Text">
          <xsd:maxLength value="255"/>
        </xsd:restriction>
      </xsd:simpleType>
    </xsd:element>
    <xsd:element name="FileNetsubject3" ma:index="48" nillable="true" ma:displayName="FileNet subject 3" ma:hidden="true" ma:internalName="FileNetsubject3" ma:readOnly="false">
      <xsd:simpleType>
        <xsd:restriction base="dms:Text">
          <xsd:maxLength value="255"/>
        </xsd:restriction>
      </xsd:simpleType>
    </xsd:element>
    <xsd:element name="FileNetTriggerProcess" ma:index="49" nillable="true" ma:displayName="FileNet TriggerProcess" ma:hidden="true" ma:internalName="FileNetTriggerProcess" ma:readOnly="false">
      <xsd:simpleType>
        <xsd:restriction base="dms:Text">
          <xsd:maxLength value="255"/>
        </xsd:restriction>
      </xsd:simpleType>
    </xsd:element>
    <xsd:element name="c65b51bc6a0e4ac9b0840b09a1858551" ma:index="50" nillable="true" ma:taxonomy="true" ma:internalName="c65b51bc6a0e4ac9b0840b09a1858551" ma:taxonomyFieldName="Record_x0020_Activity" ma:displayName="Record Activity" ma:indexed="true" ma:readOnly="false" ma:default="" ma:fieldId="{c65b51bc-6a0e-4ac9-b084-0b09a1858551}" ma:sspId="dbe7a66c-04a3-4463-8f17-244784dbc568" ma:termSetId="e0490ee9-9d4b-40d2-9ac4-9f1d118dfaf6"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70393a2-5c56-4c02-bd67-a3f8093978e8" elementFormDefault="qualified">
    <xsd:import namespace="http://schemas.microsoft.com/office/2006/documentManagement/types"/>
    <xsd:import namespace="http://schemas.microsoft.com/office/infopath/2007/PartnerControls"/>
    <xsd:element name="_dlc_DocId" ma:index="52" nillable="true" ma:displayName="Document ID Value" ma:description="The value of the document ID assigned to this item." ma:indexed="true" ma:internalName="_dlc_DocId" ma:readOnly="true">
      <xsd:simpleType>
        <xsd:restriction base="dms:Text"/>
      </xsd:simpleType>
    </xsd:element>
    <xsd:element name="_dlc_DocIdUrl" ma:index="5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5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ABE2361-1BBC-4E2B-A10C-CFE82D038B4D}">
  <ds:schemaRefs>
    <ds:schemaRef ds:uri="http://schemas.microsoft.com/office/2006/metadata/properties"/>
    <ds:schemaRef ds:uri="http://schemas.microsoft.com/office/infopath/2007/PartnerControls"/>
    <ds:schemaRef ds:uri="d267a1a7-8edd-4111-a118-4a206d87cecc"/>
    <ds:schemaRef ds:uri="d70393a2-5c56-4c02-bd67-a3f8093978e8"/>
  </ds:schemaRefs>
</ds:datastoreItem>
</file>

<file path=customXml/itemProps2.xml><?xml version="1.0" encoding="utf-8"?>
<ds:datastoreItem xmlns:ds="http://schemas.openxmlformats.org/officeDocument/2006/customXml" ds:itemID="{C24A95D7-EFCA-4B92-947F-797FEB0BE4FB}">
  <ds:schemaRefs>
    <ds:schemaRef ds:uri="Microsoft.SharePoint.Taxonomy.ContentTypeSync"/>
  </ds:schemaRefs>
</ds:datastoreItem>
</file>

<file path=customXml/itemProps3.xml><?xml version="1.0" encoding="utf-8"?>
<ds:datastoreItem xmlns:ds="http://schemas.openxmlformats.org/officeDocument/2006/customXml" ds:itemID="{EFBD3DB0-2979-49A8-B76C-F2010860A3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67a1a7-8edd-4111-a118-4a206d87cecc"/>
    <ds:schemaRef ds:uri="d70393a2-5c56-4c02-bd67-a3f8093978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D12A327F-03C2-4F0E-A14B-BDBB480E5AC2}">
  <ds:schemaRefs>
    <ds:schemaRef ds:uri="http://schemas.microsoft.com/sharepoint/v3/contenttype/forms"/>
  </ds:schemaRefs>
</ds:datastoreItem>
</file>

<file path=customXml/itemProps5.xml><?xml version="1.0" encoding="utf-8"?>
<ds:datastoreItem xmlns:ds="http://schemas.openxmlformats.org/officeDocument/2006/customXml" ds:itemID="{DC248610-1754-4B45-BED8-38EC815EF38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53</vt:i4>
      </vt:variant>
      <vt:variant>
        <vt:lpstr>Named Ranges</vt:lpstr>
      </vt:variant>
      <vt:variant>
        <vt:i4>1</vt:i4>
      </vt:variant>
    </vt:vector>
  </HeadingPairs>
  <TitlesOfParts>
    <vt:vector size="54" baseType="lpstr">
      <vt:lpstr>index</vt:lpstr>
      <vt:lpstr>T1</vt:lpstr>
      <vt:lpstr>F2</vt:lpstr>
      <vt:lpstr>F2.1</vt:lpstr>
      <vt:lpstr>F3</vt:lpstr>
      <vt:lpstr>F4</vt:lpstr>
      <vt:lpstr>F5</vt:lpstr>
      <vt:lpstr>T2</vt:lpstr>
      <vt:lpstr>T2.1</vt:lpstr>
      <vt:lpstr>T2.2</vt:lpstr>
      <vt:lpstr>T3</vt:lpstr>
      <vt:lpstr>T3.1</vt:lpstr>
      <vt:lpstr>F6</vt:lpstr>
      <vt:lpstr>F6.1</vt:lpstr>
      <vt:lpstr>F7</vt:lpstr>
      <vt:lpstr>F7.1</vt:lpstr>
      <vt:lpstr>T4</vt:lpstr>
      <vt:lpstr>T4.1</vt:lpstr>
      <vt:lpstr>T4.2</vt:lpstr>
      <vt:lpstr>T4.3</vt:lpstr>
      <vt:lpstr>T4.4</vt:lpstr>
      <vt:lpstr>T4.5</vt:lpstr>
      <vt:lpstr>T4.6</vt:lpstr>
      <vt:lpstr>F8</vt:lpstr>
      <vt:lpstr>F8.1</vt:lpstr>
      <vt:lpstr>T5</vt:lpstr>
      <vt:lpstr>T6</vt:lpstr>
      <vt:lpstr>T6.1</vt:lpstr>
      <vt:lpstr>T7</vt:lpstr>
      <vt:lpstr>T8</vt:lpstr>
      <vt:lpstr>F9</vt:lpstr>
      <vt:lpstr>F9.1</vt:lpstr>
      <vt:lpstr>F9.2</vt:lpstr>
      <vt:lpstr>F9.3</vt:lpstr>
      <vt:lpstr>F10</vt:lpstr>
      <vt:lpstr>F10.1</vt:lpstr>
      <vt:lpstr>F10.2</vt:lpstr>
      <vt:lpstr>T9</vt:lpstr>
      <vt:lpstr>T10</vt:lpstr>
      <vt:lpstr>T10.1</vt:lpstr>
      <vt:lpstr>T11</vt:lpstr>
      <vt:lpstr>T12</vt:lpstr>
      <vt:lpstr>T13</vt:lpstr>
      <vt:lpstr>T14</vt:lpstr>
      <vt:lpstr>T15</vt:lpstr>
      <vt:lpstr>F11</vt:lpstr>
      <vt:lpstr>F12</vt:lpstr>
      <vt:lpstr>F12.1</vt:lpstr>
      <vt:lpstr>F13</vt:lpstr>
      <vt:lpstr>T16</vt:lpstr>
      <vt:lpstr>T17</vt:lpstr>
      <vt:lpstr>T18</vt:lpstr>
      <vt:lpstr>T18.1</vt:lpstr>
      <vt:lpstr>itemlist</vt:lpstr>
    </vt:vector>
  </TitlesOfParts>
  <Company>Ministry of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Jamie Hyatt</dc:creator>
  <cp:lastModifiedBy>Hanny Aichman</cp:lastModifiedBy>
  <dcterms:created xsi:type="dcterms:W3CDTF">2023-09-24T23:29:39Z</dcterms:created>
  <dcterms:modified xsi:type="dcterms:W3CDTF">2025-12-16T20:04:01Z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09eddf-846d-46a2-8a8f-ad982b694053_Enabled">
    <vt:lpwstr>true</vt:lpwstr>
  </property>
  <property fmtid="{D5CDD505-2E9C-101B-9397-08002B2CF9AE}" pid="3" name="MSIP_Label_4009eddf-846d-46a2-8a8f-ad982b694053_SetDate">
    <vt:lpwstr>2025-11-16T20:27:32Z</vt:lpwstr>
  </property>
  <property fmtid="{D5CDD505-2E9C-101B-9397-08002B2CF9AE}" pid="4" name="MSIP_Label_4009eddf-846d-46a2-8a8f-ad982b694053_Method">
    <vt:lpwstr>Privileged</vt:lpwstr>
  </property>
  <property fmtid="{D5CDD505-2E9C-101B-9397-08002B2CF9AE}" pid="5" name="MSIP_Label_4009eddf-846d-46a2-8a8f-ad982b694053_Name">
    <vt:lpwstr>UNCLASSIFIED</vt:lpwstr>
  </property>
  <property fmtid="{D5CDD505-2E9C-101B-9397-08002B2CF9AE}" pid="6" name="MSIP_Label_4009eddf-846d-46a2-8a8f-ad982b694053_SiteId">
    <vt:lpwstr>e6d2d4cc-b762-486e-8894-4f5f440d5f31</vt:lpwstr>
  </property>
  <property fmtid="{D5CDD505-2E9C-101B-9397-08002B2CF9AE}" pid="7" name="MSIP_Label_4009eddf-846d-46a2-8a8f-ad982b694053_ActionId">
    <vt:lpwstr>1a3eb7fe-5b92-4673-a2f7-3fb6dafac562</vt:lpwstr>
  </property>
  <property fmtid="{D5CDD505-2E9C-101B-9397-08002B2CF9AE}" pid="8" name="MSIP_Label_4009eddf-846d-46a2-8a8f-ad982b694053_ContentBits">
    <vt:lpwstr>3</vt:lpwstr>
  </property>
  <property fmtid="{D5CDD505-2E9C-101B-9397-08002B2CF9AE}" pid="9" name="MSIP_Label_4009eddf-846d-46a2-8a8f-ad982b694053_Tag">
    <vt:lpwstr>10, 0, 1, 1</vt:lpwstr>
  </property>
  <property fmtid="{D5CDD505-2E9C-101B-9397-08002B2CF9AE}" pid="10" name="ContentTypeId">
    <vt:lpwstr>0x01010053526B971DAC78418EC6A9ED490C61AF00717384E7D53FD94C8771ABC8222854D5</vt:lpwstr>
  </property>
  <property fmtid="{D5CDD505-2E9C-101B-9397-08002B2CF9AE}" pid="11" name="_dlc_DocIdItemGuid">
    <vt:lpwstr>452d5e2a-83d0-4e19-8b3c-5f9d033b6d24</vt:lpwstr>
  </property>
</Properties>
</file>