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2"/>
  </bookViews>
  <sheets>
    <sheet name="Data description" sheetId="1" r:id="rId1"/>
    <sheet name="Data with workings" sheetId="2" r:id="rId2"/>
    <sheet name="Data" sheetId="3" r:id="rId3"/>
  </sheets>
  <definedNames/>
  <calcPr calcId="145621"/>
</workbook>
</file>

<file path=xl/sharedStrings.xml><?xml version="1.0" encoding="utf-8"?>
<sst xmlns="http://schemas.openxmlformats.org/spreadsheetml/2006/main" count="164" uniqueCount="93">
  <si>
    <t>Data detail</t>
  </si>
  <si>
    <t>Series</t>
  </si>
  <si>
    <t>Population</t>
  </si>
  <si>
    <t>Metadata for Grace</t>
  </si>
  <si>
    <t>Source</t>
  </si>
  <si>
    <t>Statistics NZ</t>
  </si>
  <si>
    <t>URL</t>
  </si>
  <si>
    <t>Historical population tables</t>
  </si>
  <si>
    <t>Source URL:</t>
  </si>
  <si>
    <t>http://www.stats.govt.nz/browse_for_stats/population/estimates_and_projections/historical-population-tables.aspx</t>
  </si>
  <si>
    <t>National population projections</t>
  </si>
  <si>
    <t>http://www.stats.govt.nz/browse_for_stats/population/estimates_and_projections/NationalPopulationProjections_HOTP2014.aspx</t>
  </si>
  <si>
    <t>http://www.stats.govt.nz/browse_for_stats/population/estimates_and_projections/subnational-population-estimates-info-releases.aspx</t>
  </si>
  <si>
    <t>Definitions</t>
  </si>
  <si>
    <t>Years from 1987 to 2014 are actuals from the historical population tables</t>
  </si>
  <si>
    <t>http://www.stats.govt.nz/browse_for_stats/population/estimates_and_projections/subnational-population-projections-info-releases.aspx</t>
  </si>
  <si>
    <t>Values for 2018, 2023 and 2028 are generated from population projection growth rates applied to the 2014 figure</t>
  </si>
  <si>
    <t>http://www.stats.govt.nz/browse_for_stats/population/estimates_and_projections/national-population-estimates-info-releases.aspx</t>
  </si>
  <si>
    <t>Years are to June</t>
  </si>
  <si>
    <t>http://www.stats.govt.nz/browse_for_stats/population/estimates_and_projections/NationalPopulationProjections_HOTP2014/Commentary.aspx#dependency</t>
  </si>
  <si>
    <t>Projection uses the medium scenario</t>
  </si>
  <si>
    <t>http://www.stats.govt.nz/infoshare/Default.aspx</t>
  </si>
  <si>
    <t>http://www.stats.govt.nz/browse_for_stats/population/estimates_and_projections/NationalLabourForceProjections_HOTP06-61Augupdate.aspx</t>
  </si>
  <si>
    <t>Auckland region population</t>
  </si>
  <si>
    <t>http://www.comcom.govt.nz/regulated-industries/telecommunications/monitoring-reports-and-studies/monitoring-reports/</t>
  </si>
  <si>
    <t>Statistics New Zealand</t>
  </si>
  <si>
    <t>http://www.oecd.org/sti/broadband/oecdbroadbandportal.htm</t>
  </si>
  <si>
    <t>Subnational population estimates</t>
  </si>
  <si>
    <t>http://investors.sparknz.co.nz/Investor-Centre/?page=Annual-Reports</t>
  </si>
  <si>
    <t>http://www.stats.govt.nz/browse_for_stats/population/estimates_and_projections/dwelling-and-household-estimates-info-releases.aspx</t>
  </si>
  <si>
    <t>Subnational population projections</t>
  </si>
  <si>
    <t>http://www.stats.govt.nz/browse_for_stats/population/estimates_and_projections/NationalFamilyAndHouseholdProjections_HOTP2006-2031update.aspx</t>
  </si>
  <si>
    <t>Values for 1996, 2001, 2006, 2013 and 2014 are actuals from the population estimates</t>
  </si>
  <si>
    <t>Instructions to find source data</t>
  </si>
  <si>
    <t>All other years are interpolated</t>
  </si>
  <si>
    <t>Dependency ratio (ratio of 65+ to 15-64 year olds)</t>
  </si>
  <si>
    <t>National Population Estimates</t>
  </si>
  <si>
    <t>National Population Projections</t>
  </si>
  <si>
    <t>Years from 1991 to 2014 are resident population estimates</t>
  </si>
  <si>
    <t>Other years are interpolated</t>
  </si>
  <si>
    <t>Measure is proportion of population aged 65+ to proportion of population aged 15-64</t>
  </si>
  <si>
    <t>Labour force, Labour force under 65</t>
  </si>
  <si>
    <t>Household Labour Force Survey (HLFS)</t>
  </si>
  <si>
    <t>National Labour Force projections</t>
  </si>
  <si>
    <t>Years are to June from 1987 to 2023</t>
  </si>
  <si>
    <t>1987 to 2014 are actuals from the HLFS</t>
  </si>
  <si>
    <t>Values for 2016, 2021 and 2026 are generated from labour force projection growth rates applied to the 2011 HLFS figure</t>
  </si>
  <si>
    <t>Mobile phones</t>
  </si>
  <si>
    <t>Commerce Commission</t>
  </si>
  <si>
    <t>Years are to March until 2005, then to June</t>
  </si>
  <si>
    <t>Since 2009 the Commerce Commission has measured mobile phone takeup based on the number of phones actually used by customers in the previous 90 days</t>
  </si>
  <si>
    <t>Broadband</t>
  </si>
  <si>
    <t>Telecom NZ; OECD</t>
  </si>
  <si>
    <t>Historic Telecom Annual Reports appear to be no longer online</t>
  </si>
  <si>
    <t>Broadband figures for 2000, 2001 and 2002 are Telecom Jetstream customer numbers. The 2003 figure is interpolated.</t>
  </si>
  <si>
    <t>Households</t>
  </si>
  <si>
    <t>Dwelling and Household Estimates</t>
  </si>
  <si>
    <t>Family and Household Projections</t>
  </si>
  <si>
    <t>Years are to March (except 1991 to June)</t>
  </si>
  <si>
    <t>Values for 1991 to 2015 are from the Dwelling and Household Estimates</t>
  </si>
  <si>
    <t>Values for 2016, 2021 and 2026 are generated from the Family and Household Projection growth rates applied to the 2011 Dwelling and Household Estimates figure</t>
  </si>
  <si>
    <t>Summary with workings</t>
  </si>
  <si>
    <t>Auckland population as proportion of total</t>
  </si>
  <si>
    <t>Ratio of 65+ to 14-65</t>
  </si>
  <si>
    <t>Labour force</t>
  </si>
  <si>
    <t>Year</t>
  </si>
  <si>
    <t>Estimate</t>
  </si>
  <si>
    <t>Projection</t>
  </si>
  <si>
    <t>Change</t>
  </si>
  <si>
    <t>Ratio</t>
  </si>
  <si>
    <t>Ratio change</t>
  </si>
  <si>
    <t>Under 65</t>
  </si>
  <si>
    <t>Projection change</t>
  </si>
  <si>
    <t>Auckland population</t>
  </si>
  <si>
    <t>Auckland as proportion of total population</t>
  </si>
  <si>
    <t>Ratio of 65+ to 15-64</t>
  </si>
  <si>
    <t>Labour force under 65</t>
  </si>
  <si>
    <t>Population estimate</t>
  </si>
  <si>
    <t>Population projection</t>
  </si>
  <si>
    <t>Auckland population estimate</t>
  </si>
  <si>
    <t>Auckland population projection</t>
  </si>
  <si>
    <t>Auckland as proportion of total population estimate</t>
  </si>
  <si>
    <t>Auckland as proportion of total population projection</t>
  </si>
  <si>
    <t>Ratio of 65+ to 15-64 estimate</t>
  </si>
  <si>
    <t>Ratio of 65+ to 15-64 projection</t>
  </si>
  <si>
    <t>Labour force estimate</t>
  </si>
  <si>
    <t>Labour force projection</t>
  </si>
  <si>
    <t>Labour force under 65 estimate</t>
  </si>
  <si>
    <t>Labour force under 65 projection</t>
  </si>
  <si>
    <t>Mobile Phones Takeup</t>
  </si>
  <si>
    <t>Broadband Takeup</t>
  </si>
  <si>
    <t>Households estimate</t>
  </si>
  <si>
    <t>Households projection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</si>
</sst>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%"/>
    <numFmt numFmtId="167" formatCode="_-* #,##0.00_-;\-* #,##0.00_-;_-* \-??_-;_-@_-"/>
    <numFmt numFmtId="168" formatCode="_-* #,##0_-;\-* #,##0_-;_-* \-??_-;_-@_-"/>
    <numFmt numFmtId="169" formatCode="0.0%"/>
    <numFmt numFmtId="170" formatCode="#,##0\ 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167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3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34" applyFont="1" applyBorder="1" applyAlignment="1" applyProtection="1">
      <alignment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right"/>
      <protection hidden="1"/>
    </xf>
    <xf numFmtId="164" fontId="2" fillId="0" borderId="0" xfId="0" applyFont="1" applyAlignment="1" applyProtection="1">
      <alignment horizontal="left"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Font="1" applyAlignment="1" applyProtection="1">
      <alignment horizontal="right"/>
      <protection hidden="1"/>
    </xf>
    <xf numFmtId="165" fontId="0" fillId="0" borderId="0" xfId="18" applyFont="1" applyBorder="1" applyAlignment="1" applyProtection="1">
      <alignment/>
      <protection hidden="1"/>
    </xf>
    <xf numFmtId="168" fontId="0" fillId="0" borderId="0" xfId="18" applyFont="1" applyBorder="1" applyAlignment="1" applyProtection="1">
      <alignment/>
      <protection hidden="1"/>
    </xf>
    <xf numFmtId="168" fontId="0" fillId="0" borderId="0" xfId="18" applyFont="1" applyBorder="1" applyAlignment="1" applyProtection="1">
      <alignment/>
      <protection hidden="1"/>
    </xf>
    <xf numFmtId="169" fontId="0" fillId="0" borderId="0" xfId="0" applyFont="1" applyAlignment="1" applyProtection="1">
      <alignment horizontal="right"/>
      <protection hidden="1"/>
    </xf>
    <xf numFmtId="168" fontId="0" fillId="0" borderId="0" xfId="18" applyBorder="1" applyAlignment="1" applyProtection="1">
      <alignment/>
      <protection hidden="1"/>
    </xf>
    <xf numFmtId="166" fontId="1" fillId="0" borderId="0" xfId="15" applyBorder="1" applyAlignment="1" applyProtection="1">
      <alignment/>
      <protection hidden="1"/>
    </xf>
    <xf numFmtId="169" fontId="0" fillId="0" borderId="0" xfId="0" applyFont="1" applyAlignment="1" applyProtection="1">
      <alignment/>
      <protection hidden="1"/>
    </xf>
    <xf numFmtId="169" fontId="3" fillId="0" borderId="0" xfId="15" applyFont="1" applyBorder="1" applyAlignment="1" applyProtection="1">
      <alignment/>
      <protection hidden="1"/>
    </xf>
    <xf numFmtId="165" fontId="0" fillId="0" borderId="0" xfId="18" applyFont="1" applyBorder="1" applyAlignment="1" applyProtection="1">
      <alignment horizontal="right"/>
      <protection hidden="1"/>
    </xf>
    <xf numFmtId="166" fontId="3" fillId="0" borderId="0" xfId="15" applyFont="1" applyBorder="1" applyAlignment="1" applyProtection="1">
      <alignment/>
      <protection hidden="1"/>
    </xf>
    <xf numFmtId="165" fontId="3" fillId="0" borderId="0" xfId="18" applyFont="1" applyBorder="1" applyAlignment="1" applyProtection="1">
      <alignment/>
      <protection hidden="1"/>
    </xf>
    <xf numFmtId="166" fontId="0" fillId="0" borderId="0" xfId="0" applyFont="1" applyAlignment="1" applyProtection="1">
      <alignment/>
      <protection hidden="1"/>
    </xf>
    <xf numFmtId="166" fontId="3" fillId="0" borderId="0" xfId="15" applyFont="1" applyBorder="1" applyAlignment="1" applyProtection="1">
      <alignment/>
      <protection hidden="1"/>
    </xf>
    <xf numFmtId="165" fontId="0" fillId="0" borderId="0" xfId="0" applyFont="1" applyAlignment="1" applyProtection="1">
      <alignment horizontal="right"/>
      <protection hidden="1"/>
    </xf>
    <xf numFmtId="170" fontId="0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5" fontId="0" fillId="0" borderId="0" xfId="0" applyFont="1" applyAlignment="1" applyProtection="1">
      <alignment horizontal="left"/>
      <protection hidden="1"/>
    </xf>
    <xf numFmtId="169" fontId="0" fillId="0" borderId="0" xfId="0" applyFont="1" applyAlignment="1" applyProtection="1">
      <alignment horizontal="left"/>
      <protection hidden="1"/>
    </xf>
    <xf numFmtId="168" fontId="3" fillId="0" borderId="0" xfId="18" applyFont="1" applyBorder="1" applyAlignment="1" applyProtection="1">
      <alignment/>
      <protection hidden="1"/>
    </xf>
    <xf numFmtId="169" fontId="3" fillId="0" borderId="0" xfId="18" applyFont="1" applyBorder="1" applyAlignment="1" applyProtection="1">
      <alignment/>
      <protection hidden="1"/>
    </xf>
    <xf numFmtId="168" fontId="0" fillId="0" borderId="0" xfId="0" applyFont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TableStyleLight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L16" sqref="L16"/>
    </sheetView>
  </sheetViews>
  <sheetFormatPr defaultColWidth="9.140625" defaultRowHeight="15"/>
  <cols>
    <col min="1" max="1" width="14.421875" style="1" customWidth="1"/>
    <col min="2" max="1025" width="8.57421875" style="1" customWidth="1"/>
  </cols>
  <sheetData>
    <row r="1" ht="15">
      <c r="A1" s="2" t="s">
        <v>0</v>
      </c>
    </row>
    <row r="2" ht="15"/>
    <row r="3" spans="1:17" ht="15">
      <c r="A3" s="1" t="s">
        <v>1</v>
      </c>
      <c r="B3" s="1" t="s">
        <v>2</v>
      </c>
      <c r="Q3" s="1" t="s">
        <v>3</v>
      </c>
    </row>
    <row r="4" spans="1:2" ht="15">
      <c r="A4" s="1" t="s">
        <v>4</v>
      </c>
      <c r="B4" s="1" t="s">
        <v>5</v>
      </c>
    </row>
    <row r="5" spans="1:17" ht="13.8">
      <c r="A5" s="1" t="s">
        <v>6</v>
      </c>
      <c r="B5" s="1" t="s">
        <v>7</v>
      </c>
      <c r="Q5" s="1" t="s">
        <v>8</v>
      </c>
    </row>
    <row r="6" spans="2:17" ht="13.8">
      <c r="B6" s="1" t="s">
        <v>9</v>
      </c>
      <c r="Q6" s="1" t="s">
        <v>9</v>
      </c>
    </row>
    <row r="7" spans="2:17" ht="13.8">
      <c r="B7" s="1" t="s">
        <v>10</v>
      </c>
      <c r="Q7" s="1" t="s">
        <v>11</v>
      </c>
    </row>
    <row r="8" spans="2:17" ht="13.8">
      <c r="B8" s="1" t="s">
        <v>11</v>
      </c>
      <c r="Q8" s="1" t="s">
        <v>12</v>
      </c>
    </row>
    <row r="9" spans="1:17" ht="13.8">
      <c r="A9" s="1" t="s">
        <v>13</v>
      </c>
      <c r="B9" s="1" t="s">
        <v>14</v>
      </c>
      <c r="Q9" s="1" t="s">
        <v>15</v>
      </c>
    </row>
    <row r="10" spans="2:17" ht="13.8">
      <c r="B10" s="1" t="s">
        <v>16</v>
      </c>
      <c r="Q10" s="1" t="s">
        <v>17</v>
      </c>
    </row>
    <row r="11" spans="2:17" ht="13.8">
      <c r="B11" s="1" t="s">
        <v>18</v>
      </c>
      <c r="Q11" s="1" t="s">
        <v>19</v>
      </c>
    </row>
    <row r="12" spans="2:17" ht="13.8">
      <c r="B12" s="1" t="s">
        <v>20</v>
      </c>
      <c r="Q12" s="1" t="s">
        <v>21</v>
      </c>
    </row>
    <row r="13" spans="2:17" ht="13.8">
      <c r="B13" s="3"/>
      <c r="Q13" s="1" t="s">
        <v>22</v>
      </c>
    </row>
    <row r="14" spans="1:17" ht="13.8">
      <c r="A14" s="1" t="s">
        <v>1</v>
      </c>
      <c r="B14" s="1" t="s">
        <v>23</v>
      </c>
      <c r="Q14" s="1" t="s">
        <v>24</v>
      </c>
    </row>
    <row r="15" spans="1:17" ht="13.8">
      <c r="A15" s="1" t="s">
        <v>4</v>
      </c>
      <c r="B15" s="1" t="s">
        <v>25</v>
      </c>
      <c r="Q15" s="1" t="s">
        <v>26</v>
      </c>
    </row>
    <row r="16" spans="1:17" ht="13.8">
      <c r="A16" s="1" t="s">
        <v>6</v>
      </c>
      <c r="B16" s="1" t="s">
        <v>27</v>
      </c>
      <c r="Q16" s="1" t="s">
        <v>28</v>
      </c>
    </row>
    <row r="17" spans="2:17" ht="13.8">
      <c r="B17" s="1" t="s">
        <v>12</v>
      </c>
      <c r="Q17" s="1" t="s">
        <v>29</v>
      </c>
    </row>
    <row r="18" spans="2:17" ht="13.8">
      <c r="B18" s="1" t="s">
        <v>30</v>
      </c>
      <c r="Q18" s="1" t="s">
        <v>31</v>
      </c>
    </row>
    <row r="19" ht="15">
      <c r="B19" s="1" t="s">
        <v>15</v>
      </c>
    </row>
    <row r="20" spans="1:17" ht="15">
      <c r="A20" s="1" t="s">
        <v>13</v>
      </c>
      <c r="B20" s="1" t="s">
        <v>32</v>
      </c>
      <c r="Q20" s="1" t="s">
        <v>33</v>
      </c>
    </row>
    <row r="21" ht="15">
      <c r="B21" s="1" t="s">
        <v>16</v>
      </c>
    </row>
    <row r="22" ht="15">
      <c r="B22" s="1" t="s">
        <v>34</v>
      </c>
    </row>
    <row r="23" ht="15">
      <c r="B23" s="1" t="s">
        <v>18</v>
      </c>
    </row>
    <row r="24" ht="15">
      <c r="B24" s="4" t="s">
        <v>20</v>
      </c>
    </row>
    <row r="25" ht="15"/>
    <row r="26" spans="1:2" ht="15">
      <c r="A26" s="1" t="s">
        <v>1</v>
      </c>
      <c r="B26" s="1" t="s">
        <v>35</v>
      </c>
    </row>
    <row r="27" spans="1:2" ht="15">
      <c r="A27" s="1" t="s">
        <v>4</v>
      </c>
      <c r="B27" s="1" t="s">
        <v>5</v>
      </c>
    </row>
    <row r="28" spans="1:2" ht="15">
      <c r="A28" s="1" t="s">
        <v>6</v>
      </c>
      <c r="B28" s="1" t="s">
        <v>36</v>
      </c>
    </row>
    <row r="29" ht="15" customHeight="1">
      <c r="B29" s="1" t="s">
        <v>17</v>
      </c>
    </row>
    <row r="30" ht="15">
      <c r="B30" s="1" t="s">
        <v>37</v>
      </c>
    </row>
    <row r="31" ht="15">
      <c r="B31" s="1" t="s">
        <v>19</v>
      </c>
    </row>
    <row r="32" spans="1:2" ht="15">
      <c r="A32" s="1" t="s">
        <v>13</v>
      </c>
      <c r="B32" s="1" t="s">
        <v>38</v>
      </c>
    </row>
    <row r="33" ht="15">
      <c r="B33" s="1" t="s">
        <v>16</v>
      </c>
    </row>
    <row r="34" ht="15">
      <c r="B34" s="1" t="s">
        <v>39</v>
      </c>
    </row>
    <row r="35" ht="15">
      <c r="B35" s="1" t="s">
        <v>40</v>
      </c>
    </row>
    <row r="36" ht="15"/>
    <row r="37" spans="1:2" ht="15">
      <c r="A37" s="1" t="s">
        <v>1</v>
      </c>
      <c r="B37" s="1" t="s">
        <v>41</v>
      </c>
    </row>
    <row r="38" spans="1:2" ht="15">
      <c r="A38" s="1" t="s">
        <v>4</v>
      </c>
      <c r="B38" s="1" t="s">
        <v>5</v>
      </c>
    </row>
    <row r="39" spans="1:2" ht="15">
      <c r="A39" s="1" t="s">
        <v>6</v>
      </c>
      <c r="B39" s="1" t="s">
        <v>42</v>
      </c>
    </row>
    <row r="40" ht="15">
      <c r="B40" s="1" t="s">
        <v>21</v>
      </c>
    </row>
    <row r="41" ht="15">
      <c r="B41" s="1" t="s">
        <v>43</v>
      </c>
    </row>
    <row r="42" ht="15">
      <c r="B42" s="1" t="s">
        <v>22</v>
      </c>
    </row>
    <row r="43" spans="1:2" ht="15">
      <c r="A43" s="1" t="s">
        <v>13</v>
      </c>
      <c r="B43" s="1" t="s">
        <v>44</v>
      </c>
    </row>
    <row r="44" ht="15">
      <c r="B44" s="1" t="s">
        <v>45</v>
      </c>
    </row>
    <row r="45" ht="15">
      <c r="B45" s="1" t="s">
        <v>46</v>
      </c>
    </row>
    <row r="46" ht="15">
      <c r="B46" s="1" t="s">
        <v>39</v>
      </c>
    </row>
    <row r="47" ht="15"/>
    <row r="48" spans="1:2" ht="15">
      <c r="A48" s="1" t="s">
        <v>1</v>
      </c>
      <c r="B48" s="1" t="s">
        <v>47</v>
      </c>
    </row>
    <row r="49" spans="1:2" ht="15">
      <c r="A49" s="1" t="s">
        <v>4</v>
      </c>
      <c r="B49" s="1" t="s">
        <v>48</v>
      </c>
    </row>
    <row r="50" spans="1:2" ht="15">
      <c r="A50" s="1" t="s">
        <v>6</v>
      </c>
      <c r="B50" s="1" t="s">
        <v>24</v>
      </c>
    </row>
    <row r="51" spans="1:2" ht="15">
      <c r="A51" s="1" t="s">
        <v>13</v>
      </c>
      <c r="B51" s="1" t="s">
        <v>49</v>
      </c>
    </row>
    <row r="52" ht="13.8">
      <c r="B52" s="1" t="s">
        <v>50</v>
      </c>
    </row>
    <row r="53" ht="15"/>
    <row r="54" spans="1:2" ht="15">
      <c r="A54" s="1" t="s">
        <v>1</v>
      </c>
      <c r="B54" s="1" t="s">
        <v>51</v>
      </c>
    </row>
    <row r="55" spans="1:2" ht="15">
      <c r="A55" s="1" t="s">
        <v>4</v>
      </c>
      <c r="B55" s="1" t="s">
        <v>52</v>
      </c>
    </row>
    <row r="56" spans="1:2" ht="15">
      <c r="A56" s="1" t="s">
        <v>6</v>
      </c>
      <c r="B56" s="1" t="s">
        <v>26</v>
      </c>
    </row>
    <row r="57" ht="15">
      <c r="B57" s="1" t="s">
        <v>28</v>
      </c>
    </row>
    <row r="58" spans="1:2" ht="15">
      <c r="A58" s="1" t="s">
        <v>13</v>
      </c>
      <c r="B58" s="1" t="s">
        <v>18</v>
      </c>
    </row>
    <row r="59" ht="15">
      <c r="B59" s="1" t="s">
        <v>53</v>
      </c>
    </row>
    <row r="60" ht="15">
      <c r="B60" s="1" t="s">
        <v>54</v>
      </c>
    </row>
    <row r="61" ht="15"/>
    <row r="62" spans="1:2" ht="15">
      <c r="A62" s="1" t="s">
        <v>1</v>
      </c>
      <c r="B62" s="1" t="s">
        <v>55</v>
      </c>
    </row>
    <row r="63" spans="1:2" ht="15">
      <c r="A63" s="1" t="s">
        <v>4</v>
      </c>
      <c r="B63" s="1" t="s">
        <v>5</v>
      </c>
    </row>
    <row r="64" ht="15">
      <c r="B64" s="1" t="s">
        <v>56</v>
      </c>
    </row>
    <row r="65" ht="15">
      <c r="B65" s="1" t="s">
        <v>29</v>
      </c>
    </row>
    <row r="66" ht="15">
      <c r="B66" s="1" t="s">
        <v>57</v>
      </c>
    </row>
    <row r="67" ht="15">
      <c r="B67" s="1" t="s">
        <v>31</v>
      </c>
    </row>
    <row r="68" spans="1:2" ht="15">
      <c r="A68" s="1" t="s">
        <v>13</v>
      </c>
      <c r="B68" s="1" t="s">
        <v>58</v>
      </c>
    </row>
    <row r="69" ht="15">
      <c r="B69" s="1" t="s">
        <v>59</v>
      </c>
    </row>
    <row r="70" ht="15">
      <c r="B70" s="1" t="s">
        <v>60</v>
      </c>
    </row>
    <row r="71" ht="15">
      <c r="B71" s="1" t="s">
        <v>34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2" sqref="J32"/>
    </sheetView>
  </sheetViews>
  <sheetFormatPr defaultColWidth="9.140625" defaultRowHeight="15"/>
  <cols>
    <col min="1" max="1" width="9.140625" style="5" customWidth="1"/>
    <col min="2" max="7" width="14.421875" style="6" customWidth="1"/>
    <col min="8" max="9" width="19.421875" style="6" customWidth="1"/>
    <col min="10" max="23" width="14.421875" style="1" customWidth="1"/>
    <col min="24" max="24" width="17.7109375" style="1" customWidth="1"/>
    <col min="25" max="1025" width="9.140625" style="1" customWidth="1"/>
  </cols>
  <sheetData>
    <row r="1" spans="1:9" ht="15">
      <c r="A1" s="7" t="s">
        <v>61</v>
      </c>
      <c r="B1" s="8"/>
      <c r="C1" s="8"/>
      <c r="D1" s="8"/>
      <c r="E1" s="8"/>
      <c r="F1" s="8"/>
      <c r="G1" s="8"/>
      <c r="H1" s="8"/>
      <c r="I1" s="8"/>
    </row>
    <row r="2" spans="1:9" ht="15">
      <c r="A2" s="7"/>
      <c r="B2" s="8"/>
      <c r="C2" s="8"/>
      <c r="D2" s="8"/>
      <c r="E2" s="8"/>
      <c r="F2" s="8"/>
      <c r="G2" s="8"/>
      <c r="H2" s="8"/>
      <c r="I2" s="8"/>
    </row>
    <row r="3" spans="2:21" ht="15">
      <c r="B3" s="8" t="s">
        <v>2</v>
      </c>
      <c r="C3" s="8"/>
      <c r="D3" s="8"/>
      <c r="E3" s="8" t="s">
        <v>23</v>
      </c>
      <c r="F3" s="8"/>
      <c r="G3" s="8"/>
      <c r="H3" s="8" t="s">
        <v>62</v>
      </c>
      <c r="I3" s="8"/>
      <c r="J3" s="1" t="s">
        <v>63</v>
      </c>
      <c r="M3" s="8" t="s">
        <v>64</v>
      </c>
      <c r="U3" s="8" t="s">
        <v>55</v>
      </c>
    </row>
    <row r="4" spans="1:23" ht="15">
      <c r="A4" s="5" t="s">
        <v>65</v>
      </c>
      <c r="B4" s="9" t="s">
        <v>66</v>
      </c>
      <c r="C4" s="9" t="s">
        <v>67</v>
      </c>
      <c r="D4" s="9" t="s">
        <v>68</v>
      </c>
      <c r="E4" s="9" t="s">
        <v>2</v>
      </c>
      <c r="F4" s="9" t="s">
        <v>67</v>
      </c>
      <c r="G4" s="9" t="s">
        <v>68</v>
      </c>
      <c r="H4" s="9" t="s">
        <v>2</v>
      </c>
      <c r="I4" s="9" t="s">
        <v>67</v>
      </c>
      <c r="J4" s="9" t="s">
        <v>69</v>
      </c>
      <c r="K4" s="9" t="s">
        <v>67</v>
      </c>
      <c r="L4" s="9" t="s">
        <v>70</v>
      </c>
      <c r="M4" s="9" t="s">
        <v>64</v>
      </c>
      <c r="N4" s="9" t="s">
        <v>67</v>
      </c>
      <c r="O4" s="9" t="s">
        <v>68</v>
      </c>
      <c r="P4" s="9" t="s">
        <v>71</v>
      </c>
      <c r="Q4" s="9" t="s">
        <v>67</v>
      </c>
      <c r="R4" s="9" t="s">
        <v>72</v>
      </c>
      <c r="S4" s="9" t="s">
        <v>47</v>
      </c>
      <c r="T4" s="9" t="s">
        <v>51</v>
      </c>
      <c r="U4" s="9" t="s">
        <v>55</v>
      </c>
      <c r="V4" s="9" t="s">
        <v>67</v>
      </c>
      <c r="W4" s="10" t="s">
        <v>68</v>
      </c>
    </row>
    <row r="5" spans="1:18" ht="15">
      <c r="A5" s="5">
        <v>1987</v>
      </c>
      <c r="B5" s="8">
        <v>3342100</v>
      </c>
      <c r="C5" s="8"/>
      <c r="D5" s="8"/>
      <c r="E5" s="8"/>
      <c r="F5" s="8"/>
      <c r="G5" s="8"/>
      <c r="H5" s="8"/>
      <c r="I5" s="8"/>
      <c r="J5" s="11"/>
      <c r="K5" s="11"/>
      <c r="L5" s="11"/>
      <c r="M5" s="12">
        <v>1690700</v>
      </c>
      <c r="O5" s="12"/>
      <c r="P5" s="13">
        <v>1661700</v>
      </c>
      <c r="Q5" s="14"/>
      <c r="R5" s="14"/>
    </row>
    <row r="6" spans="1:19" ht="15">
      <c r="A6" s="5">
        <v>1988</v>
      </c>
      <c r="B6" s="8">
        <v>3345200</v>
      </c>
      <c r="C6" s="8"/>
      <c r="D6" s="8"/>
      <c r="E6" s="8"/>
      <c r="F6" s="8"/>
      <c r="G6" s="8"/>
      <c r="H6" s="8"/>
      <c r="I6" s="8"/>
      <c r="J6" s="11"/>
      <c r="K6" s="11"/>
      <c r="L6" s="11"/>
      <c r="M6" s="12">
        <v>1685800</v>
      </c>
      <c r="O6" s="12"/>
      <c r="P6" s="13">
        <v>1659400</v>
      </c>
      <c r="Q6" s="14"/>
      <c r="R6" s="14"/>
      <c r="S6" s="8">
        <v>2000</v>
      </c>
    </row>
    <row r="7" spans="1:19" ht="15">
      <c r="A7" s="5">
        <v>1989</v>
      </c>
      <c r="B7" s="8">
        <v>3369800</v>
      </c>
      <c r="C7" s="8"/>
      <c r="D7" s="8"/>
      <c r="E7" s="8"/>
      <c r="F7" s="8"/>
      <c r="G7" s="8"/>
      <c r="H7" s="8"/>
      <c r="I7" s="8"/>
      <c r="J7" s="11"/>
      <c r="K7" s="11"/>
      <c r="L7" s="11"/>
      <c r="M7" s="12">
        <v>1652600</v>
      </c>
      <c r="O7" s="12"/>
      <c r="P7" s="13">
        <v>1628200</v>
      </c>
      <c r="Q7" s="14"/>
      <c r="R7" s="14"/>
      <c r="S7" s="8">
        <v>10000</v>
      </c>
    </row>
    <row r="8" spans="1:19" ht="15">
      <c r="A8" s="5">
        <v>1990</v>
      </c>
      <c r="B8" s="8">
        <v>3410400</v>
      </c>
      <c r="C8" s="8"/>
      <c r="D8" s="8"/>
      <c r="E8" s="8"/>
      <c r="F8" s="8"/>
      <c r="G8" s="8"/>
      <c r="H8" s="8"/>
      <c r="I8" s="8"/>
      <c r="J8" s="11"/>
      <c r="K8" s="11"/>
      <c r="L8" s="11"/>
      <c r="M8" s="12">
        <v>1652100</v>
      </c>
      <c r="O8" s="12"/>
      <c r="P8" s="13">
        <v>1628400</v>
      </c>
      <c r="Q8" s="14"/>
      <c r="R8" s="14"/>
      <c r="S8" s="8">
        <v>29000</v>
      </c>
    </row>
    <row r="9" spans="1:21" ht="15">
      <c r="A9" s="5">
        <v>1991</v>
      </c>
      <c r="B9" s="8">
        <v>3516000</v>
      </c>
      <c r="C9" s="8"/>
      <c r="D9" s="8"/>
      <c r="E9" s="8"/>
      <c r="F9" s="8"/>
      <c r="G9" s="8"/>
      <c r="H9" s="8"/>
      <c r="I9" s="8"/>
      <c r="J9" s="15">
        <v>0.170382304275886</v>
      </c>
      <c r="K9" s="11"/>
      <c r="L9" s="11"/>
      <c r="M9" s="12">
        <v>1680600</v>
      </c>
      <c r="O9" s="12"/>
      <c r="P9" s="13">
        <v>1657300</v>
      </c>
      <c r="Q9" s="14"/>
      <c r="R9" s="14"/>
      <c r="S9" s="8">
        <v>54100</v>
      </c>
      <c r="U9" s="8">
        <v>1252600</v>
      </c>
    </row>
    <row r="10" spans="1:21" ht="15">
      <c r="A10" s="5">
        <v>1992</v>
      </c>
      <c r="B10" s="8">
        <v>3552200</v>
      </c>
      <c r="C10" s="8"/>
      <c r="D10" s="8"/>
      <c r="E10" s="8"/>
      <c r="F10" s="8"/>
      <c r="G10" s="8"/>
      <c r="H10" s="8"/>
      <c r="I10" s="8"/>
      <c r="J10" s="15">
        <v>0.172404866683924</v>
      </c>
      <c r="K10" s="11"/>
      <c r="L10" s="11"/>
      <c r="M10" s="12">
        <v>1692500</v>
      </c>
      <c r="O10" s="12"/>
      <c r="P10" s="13">
        <v>1670900</v>
      </c>
      <c r="Q10" s="14"/>
      <c r="R10" s="14"/>
      <c r="S10" s="8">
        <v>72300</v>
      </c>
      <c r="U10" s="8">
        <v>1264000</v>
      </c>
    </row>
    <row r="11" spans="1:21" ht="15">
      <c r="A11" s="5">
        <v>1993</v>
      </c>
      <c r="B11" s="8">
        <v>3597800</v>
      </c>
      <c r="C11" s="8"/>
      <c r="D11" s="8"/>
      <c r="E11" s="8"/>
      <c r="F11" s="8"/>
      <c r="G11" s="8"/>
      <c r="H11" s="8"/>
      <c r="I11" s="8"/>
      <c r="J11" s="15">
        <v>0.17428840071801</v>
      </c>
      <c r="K11" s="11"/>
      <c r="L11" s="11"/>
      <c r="M11" s="12">
        <v>1698500</v>
      </c>
      <c r="O11" s="12"/>
      <c r="P11" s="13">
        <v>1678800</v>
      </c>
      <c r="Q11" s="14"/>
      <c r="R11" s="14"/>
      <c r="S11" s="8">
        <v>100000</v>
      </c>
      <c r="U11" s="8">
        <v>1279700</v>
      </c>
    </row>
    <row r="12" spans="1:21" ht="15">
      <c r="A12" s="5">
        <v>1994</v>
      </c>
      <c r="B12" s="8">
        <v>3648300</v>
      </c>
      <c r="C12" s="8"/>
      <c r="D12" s="8"/>
      <c r="E12" s="8"/>
      <c r="F12" s="8"/>
      <c r="G12" s="8"/>
      <c r="H12" s="8"/>
      <c r="I12" s="8"/>
      <c r="J12" s="15">
        <v>0.175566718730212</v>
      </c>
      <c r="K12" s="11"/>
      <c r="L12" s="11"/>
      <c r="M12" s="12">
        <v>1734500</v>
      </c>
      <c r="O12" s="12"/>
      <c r="P12" s="13">
        <v>1712100</v>
      </c>
      <c r="Q12" s="14"/>
      <c r="R12" s="14"/>
      <c r="S12" s="8">
        <v>146500</v>
      </c>
      <c r="U12" s="8">
        <v>1296400</v>
      </c>
    </row>
    <row r="13" spans="1:21" ht="15">
      <c r="A13" s="5">
        <v>1995</v>
      </c>
      <c r="B13" s="8">
        <v>3706700</v>
      </c>
      <c r="C13" s="8"/>
      <c r="D13" s="8"/>
      <c r="E13" s="8"/>
      <c r="F13" s="8"/>
      <c r="G13" s="8"/>
      <c r="H13" s="8"/>
      <c r="I13" s="8"/>
      <c r="J13" s="15">
        <v>0.176233090530697</v>
      </c>
      <c r="K13" s="11"/>
      <c r="L13" s="11"/>
      <c r="M13" s="12">
        <v>1778500</v>
      </c>
      <c r="O13" s="12"/>
      <c r="P13" s="13">
        <v>1754500</v>
      </c>
      <c r="Q13" s="14"/>
      <c r="R13" s="14"/>
      <c r="S13" s="8">
        <v>241000</v>
      </c>
      <c r="U13" s="8">
        <v>1315600</v>
      </c>
    </row>
    <row r="14" spans="1:21" ht="15">
      <c r="A14" s="5">
        <v>1996</v>
      </c>
      <c r="B14" s="8">
        <v>3762300</v>
      </c>
      <c r="C14" s="8"/>
      <c r="D14" s="8"/>
      <c r="E14" s="16">
        <v>1115800</v>
      </c>
      <c r="F14" s="8"/>
      <c r="G14" s="8"/>
      <c r="H14" s="17">
        <f>E14/B14</f>
        <v>0.296573904260692</v>
      </c>
      <c r="I14" s="8"/>
      <c r="J14" s="15">
        <v>0.176097281362594</v>
      </c>
      <c r="K14" s="11"/>
      <c r="L14" s="11"/>
      <c r="M14" s="12">
        <v>1831900</v>
      </c>
      <c r="O14" s="12"/>
      <c r="P14" s="13">
        <v>1806700</v>
      </c>
      <c r="Q14" s="14"/>
      <c r="R14" s="14"/>
      <c r="S14" s="8">
        <v>378000</v>
      </c>
      <c r="U14" s="8">
        <v>1335300</v>
      </c>
    </row>
    <row r="15" spans="1:21" ht="15">
      <c r="A15" s="5">
        <v>1997</v>
      </c>
      <c r="B15" s="8">
        <v>3802700</v>
      </c>
      <c r="C15" s="8"/>
      <c r="D15" s="8"/>
      <c r="E15" s="16">
        <f>E14+(E$19-E$14)/(ROW(E$19)-ROW(E$14))</f>
        <v>1136300</v>
      </c>
      <c r="F15" s="8"/>
      <c r="G15" s="8"/>
      <c r="H15" s="17">
        <f>E15/B15</f>
        <v>0.298814000578536</v>
      </c>
      <c r="I15" s="8"/>
      <c r="J15" s="15">
        <v>0.176240103409275</v>
      </c>
      <c r="K15" s="11"/>
      <c r="L15" s="11"/>
      <c r="M15" s="12">
        <v>1871400</v>
      </c>
      <c r="O15" s="12"/>
      <c r="P15" s="13">
        <v>1844100</v>
      </c>
      <c r="Q15" s="14"/>
      <c r="R15" s="14"/>
      <c r="S15" s="8">
        <v>491000</v>
      </c>
      <c r="U15" s="8">
        <v>1352800</v>
      </c>
    </row>
    <row r="16" spans="1:21" ht="15">
      <c r="A16" s="5">
        <v>1998</v>
      </c>
      <c r="B16" s="8">
        <v>3829200</v>
      </c>
      <c r="C16" s="8"/>
      <c r="D16" s="8"/>
      <c r="E16" s="16">
        <f>E15+(E$19-E$14)/(ROW(E$19)-ROW(E$14))</f>
        <v>1156800</v>
      </c>
      <c r="F16" s="8"/>
      <c r="G16" s="8"/>
      <c r="H16" s="17">
        <f>E16/B16</f>
        <v>0.302099655280476</v>
      </c>
      <c r="I16" s="8"/>
      <c r="J16" s="15">
        <v>0.177127979170839</v>
      </c>
      <c r="K16" s="11"/>
      <c r="L16" s="11"/>
      <c r="M16" s="12">
        <v>1883700</v>
      </c>
      <c r="O16" s="12"/>
      <c r="P16" s="13">
        <v>1859700</v>
      </c>
      <c r="Q16" s="14"/>
      <c r="R16" s="14"/>
      <c r="S16" s="8">
        <v>582200</v>
      </c>
      <c r="U16" s="8">
        <v>1370800</v>
      </c>
    </row>
    <row r="17" spans="1:21" ht="15">
      <c r="A17" s="5">
        <v>1999</v>
      </c>
      <c r="B17" s="8">
        <v>3851100</v>
      </c>
      <c r="C17" s="8"/>
      <c r="D17" s="8"/>
      <c r="E17" s="16">
        <f>E16+(E$19-E$14)/(ROW(E$19)-ROW(E$14))</f>
        <v>1177300</v>
      </c>
      <c r="F17" s="8"/>
      <c r="G17" s="8"/>
      <c r="H17" s="17">
        <f>E17/B17</f>
        <v>0.30570486354548</v>
      </c>
      <c r="I17" s="8"/>
      <c r="J17" s="15">
        <v>0.178453324833659</v>
      </c>
      <c r="K17" s="11"/>
      <c r="L17" s="11"/>
      <c r="M17" s="12">
        <v>1888900</v>
      </c>
      <c r="O17" s="12"/>
      <c r="P17" s="13">
        <v>1860900</v>
      </c>
      <c r="Q17" s="14"/>
      <c r="R17" s="14"/>
      <c r="S17" s="8">
        <v>791000</v>
      </c>
      <c r="U17" s="8">
        <v>1387000</v>
      </c>
    </row>
    <row r="18" spans="1:21" ht="15">
      <c r="A18" s="5">
        <v>2000</v>
      </c>
      <c r="B18" s="8">
        <v>3873100</v>
      </c>
      <c r="C18" s="8"/>
      <c r="D18" s="8"/>
      <c r="E18" s="16">
        <f>E17+(E$19-E$14)/(ROW(E$19)-ROW(E$14))</f>
        <v>1197800</v>
      </c>
      <c r="F18" s="8"/>
      <c r="G18" s="8"/>
      <c r="H18" s="17">
        <f>E18/B18</f>
        <v>0.30926131522553</v>
      </c>
      <c r="I18" s="8"/>
      <c r="J18" s="15">
        <v>0.179568402296575</v>
      </c>
      <c r="K18" s="11"/>
      <c r="L18" s="11"/>
      <c r="M18" s="12">
        <v>1904300</v>
      </c>
      <c r="O18" s="12"/>
      <c r="P18" s="13">
        <v>1873300</v>
      </c>
      <c r="Q18" s="14"/>
      <c r="R18" s="14"/>
      <c r="S18" s="8">
        <v>1394600</v>
      </c>
      <c r="T18" s="8">
        <v>4000</v>
      </c>
      <c r="U18" s="8">
        <v>1405700</v>
      </c>
    </row>
    <row r="19" spans="1:22" ht="15">
      <c r="A19" s="5">
        <v>2001</v>
      </c>
      <c r="B19" s="8">
        <v>3916200</v>
      </c>
      <c r="C19" s="8"/>
      <c r="D19" s="8"/>
      <c r="E19" s="16">
        <v>1218300</v>
      </c>
      <c r="F19" s="8"/>
      <c r="G19" s="8"/>
      <c r="H19" s="17">
        <f>E19/B19</f>
        <v>0.311092385475716</v>
      </c>
      <c r="I19" s="8"/>
      <c r="J19" s="15">
        <v>0.181146025878004</v>
      </c>
      <c r="K19" s="11"/>
      <c r="L19" s="11"/>
      <c r="M19" s="12">
        <v>1932600</v>
      </c>
      <c r="O19" s="12"/>
      <c r="P19" s="13">
        <v>1897700</v>
      </c>
      <c r="Q19" s="14"/>
      <c r="R19" s="14"/>
      <c r="S19" s="8">
        <v>2158000</v>
      </c>
      <c r="T19" s="8">
        <v>16000</v>
      </c>
      <c r="U19" s="8">
        <v>1421800</v>
      </c>
      <c r="V19" s="18"/>
    </row>
    <row r="20" spans="1:22" ht="15">
      <c r="A20" s="5">
        <v>2002</v>
      </c>
      <c r="B20" s="8">
        <v>3989500</v>
      </c>
      <c r="C20" s="8"/>
      <c r="D20" s="8"/>
      <c r="E20" s="16">
        <f>E19+(E$24-E$19)/(ROW(E$24)-ROW(E$19))</f>
        <v>1249240</v>
      </c>
      <c r="F20" s="8"/>
      <c r="G20" s="8"/>
      <c r="H20" s="17">
        <f>E20/B20</f>
        <v>0.313131971424991</v>
      </c>
      <c r="I20" s="8"/>
      <c r="J20" s="15">
        <v>0.17998767998768</v>
      </c>
      <c r="K20" s="11"/>
      <c r="L20" s="11"/>
      <c r="M20" s="12">
        <v>1984500</v>
      </c>
      <c r="O20" s="12"/>
      <c r="P20" s="13">
        <v>1943600</v>
      </c>
      <c r="Q20" s="14"/>
      <c r="R20" s="14"/>
      <c r="S20" s="8">
        <v>2483000</v>
      </c>
      <c r="T20" s="8">
        <v>39000</v>
      </c>
      <c r="U20" s="8">
        <v>1439300</v>
      </c>
      <c r="V20" s="18"/>
    </row>
    <row r="21" spans="1:22" ht="15">
      <c r="A21" s="5">
        <v>2003</v>
      </c>
      <c r="B21" s="8">
        <v>4061600</v>
      </c>
      <c r="C21" s="8"/>
      <c r="D21" s="8"/>
      <c r="E21" s="16">
        <f>E20+(E$24-E$19)/(ROW(E$24)-ROW(E$19))</f>
        <v>1280180</v>
      </c>
      <c r="F21" s="8"/>
      <c r="G21" s="8"/>
      <c r="H21" s="17">
        <f>E21/B21</f>
        <v>0.315191057711247</v>
      </c>
      <c r="I21" s="8"/>
      <c r="J21" s="15">
        <v>0.178733796731167</v>
      </c>
      <c r="K21" s="11"/>
      <c r="L21" s="11"/>
      <c r="M21" s="12">
        <v>2025500</v>
      </c>
      <c r="O21" s="12"/>
      <c r="P21" s="13">
        <v>1983400</v>
      </c>
      <c r="Q21" s="14"/>
      <c r="R21" s="14"/>
      <c r="S21" s="8">
        <v>2523776</v>
      </c>
      <c r="T21" s="8">
        <v>90390</v>
      </c>
      <c r="U21" s="8">
        <v>1462300</v>
      </c>
      <c r="V21" s="18"/>
    </row>
    <row r="22" spans="1:22" ht="15">
      <c r="A22" s="5">
        <v>2004</v>
      </c>
      <c r="B22" s="8">
        <v>4114300</v>
      </c>
      <c r="C22" s="8"/>
      <c r="D22" s="8"/>
      <c r="E22" s="16">
        <f>E21+(E$24-E$19)/(ROW(E$24)-ROW(E$19))</f>
        <v>1311120</v>
      </c>
      <c r="F22" s="8"/>
      <c r="G22" s="8"/>
      <c r="H22" s="17">
        <f>E22/B22</f>
        <v>0.318673893493425</v>
      </c>
      <c r="I22" s="8"/>
      <c r="J22" s="15">
        <v>0.17883238615396</v>
      </c>
      <c r="K22" s="11"/>
      <c r="L22" s="11"/>
      <c r="M22" s="12">
        <v>2076600</v>
      </c>
      <c r="O22" s="12"/>
      <c r="P22" s="13">
        <v>2029200</v>
      </c>
      <c r="Q22" s="14"/>
      <c r="R22" s="14"/>
      <c r="S22" s="8">
        <v>2944199</v>
      </c>
      <c r="T22" s="8">
        <v>141778.778</v>
      </c>
      <c r="U22" s="8">
        <v>1490700</v>
      </c>
      <c r="V22" s="18"/>
    </row>
    <row r="23" spans="1:22" ht="15">
      <c r="A23" s="5">
        <v>2005</v>
      </c>
      <c r="B23" s="8">
        <v>4161000</v>
      </c>
      <c r="C23" s="8"/>
      <c r="D23" s="8"/>
      <c r="E23" s="16">
        <f>E22+(E$24-E$19)/(ROW(E$24)-ROW(E$19))</f>
        <v>1342060</v>
      </c>
      <c r="F23" s="8"/>
      <c r="G23" s="8"/>
      <c r="H23" s="17">
        <f>E23/B23</f>
        <v>0.32253304494112</v>
      </c>
      <c r="I23" s="8"/>
      <c r="J23" s="15">
        <v>0.180693069306931</v>
      </c>
      <c r="K23" s="11"/>
      <c r="L23" s="11"/>
      <c r="M23" s="12">
        <v>2138700</v>
      </c>
      <c r="O23" s="12"/>
      <c r="P23" s="13">
        <v>2083500</v>
      </c>
      <c r="Q23" s="14"/>
      <c r="R23" s="14"/>
      <c r="S23" s="8">
        <v>3418000</v>
      </c>
      <c r="T23" s="8">
        <v>286151.97</v>
      </c>
      <c r="U23" s="8">
        <v>1520800</v>
      </c>
      <c r="V23" s="18"/>
    </row>
    <row r="24" spans="1:22" ht="15">
      <c r="A24" s="5">
        <v>2006</v>
      </c>
      <c r="B24" s="8">
        <v>4209100</v>
      </c>
      <c r="C24" s="8"/>
      <c r="D24" s="8"/>
      <c r="E24" s="16">
        <v>1373000</v>
      </c>
      <c r="F24" s="8"/>
      <c r="G24" s="8"/>
      <c r="H24" s="17">
        <f>E24/B24</f>
        <v>0.326197999572355</v>
      </c>
      <c r="I24" s="8"/>
      <c r="J24" s="15">
        <v>0.183724771960066</v>
      </c>
      <c r="K24" s="11"/>
      <c r="L24" s="11"/>
      <c r="M24" s="12">
        <v>2198400</v>
      </c>
      <c r="N24" s="8">
        <v>2243700</v>
      </c>
      <c r="O24" s="12"/>
      <c r="P24" s="13">
        <v>2141200</v>
      </c>
      <c r="Q24" s="8">
        <v>2175800</v>
      </c>
      <c r="R24" s="14"/>
      <c r="S24" s="8">
        <v>3802290</v>
      </c>
      <c r="T24" s="8">
        <v>480216.219</v>
      </c>
      <c r="U24" s="8">
        <v>1546300</v>
      </c>
      <c r="V24" s="12">
        <v>1553000</v>
      </c>
    </row>
    <row r="25" spans="1:22" ht="15">
      <c r="A25" s="5">
        <v>2007</v>
      </c>
      <c r="B25" s="8">
        <v>4245700</v>
      </c>
      <c r="C25" s="8"/>
      <c r="D25" s="16"/>
      <c r="E25" s="16">
        <f>E24+(E$31-E$24)/(ROW(E$31)-ROW(E$24))</f>
        <v>1390171.42857143</v>
      </c>
      <c r="F25" s="8"/>
      <c r="G25" s="8"/>
      <c r="H25" s="17">
        <f>E25/B25</f>
        <v>0.327430442228944</v>
      </c>
      <c r="I25" s="8"/>
      <c r="J25" s="15">
        <v>0.187119296120828</v>
      </c>
      <c r="K25" s="11"/>
      <c r="L25" s="11"/>
      <c r="M25" s="12">
        <v>2233700</v>
      </c>
      <c r="O25" s="12"/>
      <c r="P25" s="13">
        <v>2166500</v>
      </c>
      <c r="R25" s="14"/>
      <c r="S25" s="8">
        <v>4251207</v>
      </c>
      <c r="T25" s="8">
        <v>684237.012</v>
      </c>
      <c r="U25" s="8">
        <v>1566900</v>
      </c>
      <c r="V25" s="12"/>
    </row>
    <row r="26" spans="1:22" ht="15">
      <c r="A26" s="5">
        <v>2008</v>
      </c>
      <c r="B26" s="8">
        <v>4280300</v>
      </c>
      <c r="C26" s="8"/>
      <c r="D26" s="16"/>
      <c r="E26" s="16">
        <f>E25+(E$31-E$24)/(ROW(E$31)-ROW(E$24))</f>
        <v>1407342.85714286</v>
      </c>
      <c r="F26" s="8"/>
      <c r="G26" s="8"/>
      <c r="H26" s="17">
        <f>E26/B26</f>
        <v>0.328795378161077</v>
      </c>
      <c r="I26" s="8"/>
      <c r="J26" s="15">
        <v>0.189099392054291</v>
      </c>
      <c r="K26" s="11"/>
      <c r="L26" s="11"/>
      <c r="M26" s="12">
        <v>2252700</v>
      </c>
      <c r="O26" s="12"/>
      <c r="P26" s="13">
        <v>2179600</v>
      </c>
      <c r="R26" s="14"/>
      <c r="S26" s="8">
        <v>4548598</v>
      </c>
      <c r="T26" s="8">
        <v>852849.775</v>
      </c>
      <c r="U26" s="8">
        <v>1586000</v>
      </c>
      <c r="V26" s="12"/>
    </row>
    <row r="27" spans="1:22" ht="15">
      <c r="A27" s="5">
        <v>2009</v>
      </c>
      <c r="B27" s="8">
        <v>4332100</v>
      </c>
      <c r="C27" s="8"/>
      <c r="D27" s="16"/>
      <c r="E27" s="16">
        <f>E26+(E$31-E$24)/(ROW(E$31)-ROW(E$24))</f>
        <v>1424514.28571429</v>
      </c>
      <c r="F27" s="8"/>
      <c r="G27" s="8"/>
      <c r="H27" s="17">
        <f>E27/B27</f>
        <v>0.328827655343664</v>
      </c>
      <c r="I27" s="8"/>
      <c r="J27" s="15">
        <v>0.192176930356454</v>
      </c>
      <c r="K27" s="11"/>
      <c r="L27" s="11"/>
      <c r="M27" s="12">
        <v>2286800</v>
      </c>
      <c r="O27" s="12"/>
      <c r="P27" s="13">
        <v>2204000</v>
      </c>
      <c r="R27" s="14"/>
      <c r="S27" s="8">
        <v>4716000</v>
      </c>
      <c r="T27" s="8">
        <v>980657.477</v>
      </c>
      <c r="U27" s="8">
        <v>1601400</v>
      </c>
      <c r="V27" s="12"/>
    </row>
    <row r="28" spans="1:22" ht="15">
      <c r="A28" s="5">
        <v>2010</v>
      </c>
      <c r="B28" s="8">
        <v>4373900</v>
      </c>
      <c r="C28" s="8"/>
      <c r="D28" s="16"/>
      <c r="E28" s="16">
        <f>E27+(E$31-E$24)/(ROW(E$31)-ROW(E$24))</f>
        <v>1441685.71428571</v>
      </c>
      <c r="F28" s="8"/>
      <c r="G28" s="8"/>
      <c r="H28" s="17">
        <f>E28/B28</f>
        <v>0.32961103689744</v>
      </c>
      <c r="I28" s="8"/>
      <c r="J28" s="15">
        <v>0.195720884998784</v>
      </c>
      <c r="K28" s="11"/>
      <c r="L28" s="11"/>
      <c r="M28" s="12">
        <v>2295300</v>
      </c>
      <c r="O28" s="12"/>
      <c r="P28" s="13">
        <v>2209900</v>
      </c>
      <c r="R28" s="14"/>
      <c r="S28" s="8">
        <v>4670448</v>
      </c>
      <c r="T28" s="8">
        <v>1058658.756</v>
      </c>
      <c r="U28" s="8">
        <v>1611400</v>
      </c>
      <c r="V28" s="12"/>
    </row>
    <row r="29" spans="1:23" ht="15">
      <c r="A29" s="5">
        <v>2011</v>
      </c>
      <c r="B29" s="8">
        <v>4399400</v>
      </c>
      <c r="C29" s="8"/>
      <c r="D29" s="16"/>
      <c r="E29" s="16">
        <f>E28+(E$31-E$24)/(ROW(E$31)-ROW(E$24))</f>
        <v>1458857.14285714</v>
      </c>
      <c r="F29" s="8"/>
      <c r="G29" s="8"/>
      <c r="H29" s="17">
        <f>E29/B29</f>
        <v>0.331603660239383</v>
      </c>
      <c r="I29" s="8"/>
      <c r="J29" s="19">
        <v>0.200504631549841</v>
      </c>
      <c r="K29" s="11"/>
      <c r="L29" s="11"/>
      <c r="M29" s="20">
        <v>2327200</v>
      </c>
      <c r="N29" s="8">
        <v>2384500</v>
      </c>
      <c r="O29" s="21">
        <f>N29/N24</f>
        <v>1.0627534875429</v>
      </c>
      <c r="P29" s="13">
        <v>2228400</v>
      </c>
      <c r="Q29" s="8">
        <v>2270700</v>
      </c>
      <c r="R29" s="21">
        <f>Q29/Q24</f>
        <v>1.04361614118945</v>
      </c>
      <c r="S29" s="8">
        <v>4772851</v>
      </c>
      <c r="T29" s="8">
        <v>1148639.346</v>
      </c>
      <c r="U29" s="8">
        <v>1623400</v>
      </c>
      <c r="V29" s="12">
        <v>1672000</v>
      </c>
      <c r="W29" s="21">
        <f>V29/V24</f>
        <v>1.07662588538313</v>
      </c>
    </row>
    <row r="30" spans="1:23" ht="15">
      <c r="A30" s="5">
        <v>2012</v>
      </c>
      <c r="B30" s="8">
        <v>4425900</v>
      </c>
      <c r="C30" s="8"/>
      <c r="D30" s="8"/>
      <c r="E30" s="16">
        <f>E29+(E$31-E$24)/(ROW(E$31)-ROW(E$24))</f>
        <v>1476028.57142857</v>
      </c>
      <c r="F30" s="22"/>
      <c r="G30" s="8"/>
      <c r="H30" s="17">
        <f>E30/B30</f>
        <v>0.333497948762641</v>
      </c>
      <c r="I30" s="8"/>
      <c r="J30" s="19">
        <v>0.208275766786405</v>
      </c>
      <c r="K30" s="11"/>
      <c r="L30" s="11"/>
      <c r="M30" s="22">
        <v>2349000</v>
      </c>
      <c r="O30" s="12"/>
      <c r="P30" s="13">
        <v>2238600</v>
      </c>
      <c r="R30" s="14"/>
      <c r="S30" s="8">
        <v>4900000</v>
      </c>
      <c r="T30" s="8">
        <v>1242748.461</v>
      </c>
      <c r="U30" s="8">
        <v>1633300</v>
      </c>
      <c r="V30" s="18"/>
      <c r="W30" s="21"/>
    </row>
    <row r="31" spans="1:23" ht="15">
      <c r="A31" s="5">
        <v>2013</v>
      </c>
      <c r="B31" s="8">
        <v>4475800</v>
      </c>
      <c r="C31" s="8"/>
      <c r="D31" s="8"/>
      <c r="E31" s="16">
        <v>1493200</v>
      </c>
      <c r="F31" s="8">
        <v>1493200</v>
      </c>
      <c r="G31" s="8"/>
      <c r="H31" s="17">
        <f>E31/B31</f>
        <v>0.333616336744269</v>
      </c>
      <c r="I31" s="8"/>
      <c r="J31" s="19">
        <v>0.215320056409727</v>
      </c>
      <c r="K31" s="11"/>
      <c r="L31" s="11"/>
      <c r="M31" s="22">
        <v>2344800</v>
      </c>
      <c r="O31" s="12"/>
      <c r="P31" s="13">
        <v>2227700</v>
      </c>
      <c r="R31" s="14"/>
      <c r="S31" s="8">
        <v>4800000</v>
      </c>
      <c r="T31" s="8">
        <v>1325418.654</v>
      </c>
      <c r="U31" s="8">
        <v>1645000</v>
      </c>
      <c r="V31" s="18"/>
      <c r="W31" s="21"/>
    </row>
    <row r="32" spans="1:23" ht="15">
      <c r="A32" s="5">
        <v>2014</v>
      </c>
      <c r="B32" s="8">
        <v>4554600</v>
      </c>
      <c r="C32" s="8">
        <v>4510000</v>
      </c>
      <c r="D32" s="8"/>
      <c r="E32" s="16">
        <v>1527100</v>
      </c>
      <c r="F32" s="8"/>
      <c r="G32" s="8"/>
      <c r="H32" s="17">
        <f>E32/B32</f>
        <v>0.335287401747684</v>
      </c>
      <c r="I32" s="8"/>
      <c r="J32" s="19">
        <v>0.220609185265586</v>
      </c>
      <c r="K32" s="23">
        <v>0.220488466757123</v>
      </c>
      <c r="L32" s="23"/>
      <c r="M32" s="22">
        <v>2412400</v>
      </c>
      <c r="O32" s="12"/>
      <c r="P32" s="13">
        <v>2283900</v>
      </c>
      <c r="R32" s="14"/>
      <c r="T32" s="8">
        <v>1420989.654</v>
      </c>
      <c r="U32" s="8">
        <v>1659500</v>
      </c>
      <c r="W32" s="21"/>
    </row>
    <row r="33" spans="1:23" ht="15">
      <c r="A33" s="5">
        <v>2015</v>
      </c>
      <c r="B33" s="22">
        <f>B32+(B$36-B$32)/(ROW(B$36)-ROW(B$32))</f>
        <v>4612163.68070954</v>
      </c>
      <c r="C33" s="8"/>
      <c r="D33" s="8"/>
      <c r="E33" s="16">
        <f>E32+(E$36-E$31)/(ROW(E$36)-ROW(E$31))</f>
        <v>1565236.07152424</v>
      </c>
      <c r="G33" s="8"/>
      <c r="H33" s="8"/>
      <c r="I33" s="17">
        <f>E33/B33</f>
        <v>0.33937131894752</v>
      </c>
      <c r="J33" s="19">
        <f>J32+(J$36-J$32)/(ROW(J$36)-ROW(J$32))</f>
        <v>0.226605082287648</v>
      </c>
      <c r="K33" s="24"/>
      <c r="L33" s="24"/>
      <c r="M33" s="22">
        <f>M32+(M$34-M$32)/(ROW(M$34)-ROW(M$32))</f>
        <v>2442168.16104005</v>
      </c>
      <c r="N33" s="22"/>
      <c r="O33" s="12"/>
      <c r="P33" s="13">
        <f>P32+(P$34-P$32)/(ROW(P$34)-ROW(P$32))</f>
        <v>2298790.58660325</v>
      </c>
      <c r="Q33" s="22"/>
      <c r="R33" s="22"/>
      <c r="U33" s="8">
        <v>1677300</v>
      </c>
      <c r="W33" s="21"/>
    </row>
    <row r="34" spans="1:23" ht="15">
      <c r="A34" s="5">
        <v>2016</v>
      </c>
      <c r="B34" s="22">
        <f>B33+(B$36-B$32)/(ROW(B$36)-ROW(B$32))</f>
        <v>4669727.36141907</v>
      </c>
      <c r="C34" s="8"/>
      <c r="D34" s="8"/>
      <c r="E34" s="16">
        <f>E33+(E$36-E$31)/(ROW(E$36)-ROW(E$31))</f>
        <v>1603372.14304849</v>
      </c>
      <c r="G34" s="8"/>
      <c r="H34" s="8"/>
      <c r="I34" s="17">
        <f>E34/B34</f>
        <v>0.343354551337499</v>
      </c>
      <c r="J34" s="19">
        <f>J33+(J$36-J$32)/(ROW(J$36)-ROW(J$32))</f>
        <v>0.232600979309709</v>
      </c>
      <c r="K34" s="24"/>
      <c r="L34" s="24"/>
      <c r="M34" s="20">
        <f>M29*O34</f>
        <v>2471936.3220801</v>
      </c>
      <c r="N34" s="8">
        <v>2532800</v>
      </c>
      <c r="O34" s="21">
        <f>N34/N29</f>
        <v>1.06219333193542</v>
      </c>
      <c r="P34" s="13">
        <f>P29*R34</f>
        <v>2313681.1732065</v>
      </c>
      <c r="Q34" s="8">
        <v>2357600</v>
      </c>
      <c r="R34" s="21">
        <f>Q34/Q29</f>
        <v>1.03827013696217</v>
      </c>
      <c r="U34" s="12">
        <f>U29*W34</f>
        <v>1733115.43062201</v>
      </c>
      <c r="V34" s="12">
        <v>1785000</v>
      </c>
      <c r="W34" s="21">
        <f>V34/V29</f>
        <v>1.06758373205742</v>
      </c>
    </row>
    <row r="35" spans="1:23" ht="15">
      <c r="A35" s="5">
        <v>2017</v>
      </c>
      <c r="B35" s="22">
        <f>B34+(B$36-B$32)/(ROW(B$36)-ROW(B$32))</f>
        <v>4727291.0421286</v>
      </c>
      <c r="C35" s="8"/>
      <c r="D35" s="8"/>
      <c r="E35" s="16">
        <f>E34+(E$36-E$31)/(ROW(E$36)-ROW(E$31))</f>
        <v>1641508.21457273</v>
      </c>
      <c r="G35" s="8"/>
      <c r="H35" s="8"/>
      <c r="I35" s="17">
        <f>E35/B35</f>
        <v>0.347240776999758</v>
      </c>
      <c r="J35" s="19">
        <f>J34+(J$36-J$32)/(ROW(J$36)-ROW(J$32))</f>
        <v>0.238596876331771</v>
      </c>
      <c r="K35" s="24"/>
      <c r="L35" s="24"/>
      <c r="M35" s="22">
        <f>M34+(M$39-M$34)/(ROW(M$39)-ROW(M$34))</f>
        <v>2499107.32145104</v>
      </c>
      <c r="O35" s="21"/>
      <c r="P35" s="13">
        <f>P34+(P$39-P$34)/(ROW(P$39)-ROW(P$34))</f>
        <v>2329716.7816092</v>
      </c>
      <c r="R35" s="22"/>
      <c r="U35" s="22">
        <f>U34+(U$39-U$34)/(ROW(U$39)-ROW(U$34))</f>
        <v>1753699.21052632</v>
      </c>
      <c r="W35" s="21"/>
    </row>
    <row r="36" spans="1:23" ht="15">
      <c r="A36" s="5">
        <v>2018</v>
      </c>
      <c r="B36" s="25">
        <f>B32*D36</f>
        <v>4784854.72283814</v>
      </c>
      <c r="C36" s="8">
        <v>4738000</v>
      </c>
      <c r="D36" s="21">
        <f>C36/C32</f>
        <v>1.05055432372506</v>
      </c>
      <c r="E36" s="16">
        <f>E32*G36</f>
        <v>1683880.35762122</v>
      </c>
      <c r="F36" s="26">
        <v>1646500</v>
      </c>
      <c r="G36" s="21">
        <f>F36/F31</f>
        <v>1.10266541655505</v>
      </c>
      <c r="H36" s="21"/>
      <c r="I36" s="17">
        <f>E36/B36</f>
        <v>0.351918805305425</v>
      </c>
      <c r="J36" s="19">
        <f>J32*L36</f>
        <v>0.244592773353832</v>
      </c>
      <c r="K36" s="23">
        <v>0.244458930899609</v>
      </c>
      <c r="L36" s="21">
        <f>K36/K32</f>
        <v>1.10871527429546</v>
      </c>
      <c r="M36" s="22">
        <f>M35+(M$39-M$34)/(ROW(M$39)-ROW(M$34))</f>
        <v>2526278.32082197</v>
      </c>
      <c r="O36" s="21"/>
      <c r="P36" s="13">
        <f>P35+(P$39-P$34)/(ROW(P$39)-ROW(P$34))</f>
        <v>2345752.39001189</v>
      </c>
      <c r="R36" s="22"/>
      <c r="U36" s="22">
        <f>U35+(U$39-U$34)/(ROW(U$39)-ROW(U$34))</f>
        <v>1774282.99043062</v>
      </c>
      <c r="W36" s="21"/>
    </row>
    <row r="37" spans="1:23" ht="15">
      <c r="A37" s="5">
        <v>2019</v>
      </c>
      <c r="B37" s="22">
        <f>B36+(B$41-B$36)/(ROW(B$41)-ROW(B$36))</f>
        <v>4827472.0443459</v>
      </c>
      <c r="C37" s="8"/>
      <c r="D37" s="23"/>
      <c r="E37" s="16">
        <f>E36+(E$41-E$36)/(ROW(E$41)-ROW(E$36))</f>
        <v>1708629.76828288</v>
      </c>
      <c r="G37" s="23"/>
      <c r="H37" s="23"/>
      <c r="I37" s="17">
        <f>E37/B37</f>
        <v>0.353938821931468</v>
      </c>
      <c r="J37" s="19">
        <f>J36+(J$41-J$36)/(ROW(J$41)-ROW(J$36))</f>
        <v>0.252210257542207</v>
      </c>
      <c r="K37" s="24"/>
      <c r="L37" s="24"/>
      <c r="M37" s="22">
        <f>M36+(M$39-M$34)/(ROW(M$39)-ROW(M$34))</f>
        <v>2553449.32019291</v>
      </c>
      <c r="N37" s="22"/>
      <c r="O37" s="21"/>
      <c r="P37" s="13">
        <f>P36+(P$39-P$34)/(ROW(P$39)-ROW(P$34))</f>
        <v>2361787.99841459</v>
      </c>
      <c r="Q37" s="22"/>
      <c r="R37" s="22"/>
      <c r="U37" s="22">
        <f>U36+(U$39-U$34)/(ROW(U$39)-ROW(U$34))</f>
        <v>1794866.77033493</v>
      </c>
      <c r="W37" s="21"/>
    </row>
    <row r="38" spans="1:23" ht="15">
      <c r="A38" s="5">
        <v>2020</v>
      </c>
      <c r="B38" s="22">
        <f>B37+(B$41-B$36)/(ROW(B$41)-ROW(B$36))</f>
        <v>4870089.36585366</v>
      </c>
      <c r="C38" s="8"/>
      <c r="D38" s="23"/>
      <c r="E38" s="16">
        <f>E37+(E$41-E$36)/(ROW(E$41)-ROW(E$36))</f>
        <v>1733379.17894455</v>
      </c>
      <c r="G38" s="23"/>
      <c r="H38" s="23"/>
      <c r="I38" s="17">
        <f>E38/B38</f>
        <v>0.355923484915499</v>
      </c>
      <c r="J38" s="19">
        <f>J37+(J$41-J$36)/(ROW(J$41)-ROW(J$36))</f>
        <v>0.259827741730583</v>
      </c>
      <c r="K38" s="24"/>
      <c r="L38" s="24"/>
      <c r="M38" s="22">
        <f>M37+(M$39-M$34)/(ROW(M$39)-ROW(M$34))</f>
        <v>2580620.31956385</v>
      </c>
      <c r="N38" s="22"/>
      <c r="O38" s="21"/>
      <c r="P38" s="13">
        <f>P37+(P$39-P$34)/(ROW(P$39)-ROW(P$34))</f>
        <v>2377823.60681728</v>
      </c>
      <c r="Q38" s="22"/>
      <c r="R38" s="22"/>
      <c r="U38" s="22">
        <f>U37+(U$39-U$34)/(ROW(U$39)-ROW(U$34))</f>
        <v>1815450.55023923</v>
      </c>
      <c r="W38" s="21"/>
    </row>
    <row r="39" spans="1:23" ht="15">
      <c r="A39" s="5">
        <v>2021</v>
      </c>
      <c r="B39" s="22">
        <f>B38+(B$41-B$36)/(ROW(B$41)-ROW(B$36))</f>
        <v>4912706.68736142</v>
      </c>
      <c r="C39" s="8"/>
      <c r="D39" s="23"/>
      <c r="E39" s="16">
        <f>E38+(E$41-E$36)/(ROW(E$41)-ROW(E$36))</f>
        <v>1758128.58960621</v>
      </c>
      <c r="F39" s="23"/>
      <c r="G39" s="23"/>
      <c r="H39" s="23"/>
      <c r="I39" s="17">
        <f>E39/B39</f>
        <v>0.357873714327222</v>
      </c>
      <c r="J39" s="19">
        <f>J38+(J$41-J$36)/(ROW(J$41)-ROW(J$36))</f>
        <v>0.267445225918958</v>
      </c>
      <c r="K39" s="24"/>
      <c r="L39" s="24"/>
      <c r="M39" s="20">
        <f>M34*O39</f>
        <v>2607791.31893479</v>
      </c>
      <c r="N39" s="8">
        <v>2672000</v>
      </c>
      <c r="O39" s="21">
        <f>N39/N34</f>
        <v>1.05495893872394</v>
      </c>
      <c r="P39" s="13">
        <f>P34*R39</f>
        <v>2393859.21521998</v>
      </c>
      <c r="Q39" s="8">
        <v>2439300</v>
      </c>
      <c r="R39" s="21">
        <f>Q39/Q34</f>
        <v>1.03465388530709</v>
      </c>
      <c r="U39" s="12">
        <f>U34*W39</f>
        <v>1836034.33014354</v>
      </c>
      <c r="V39" s="12">
        <v>1891000</v>
      </c>
      <c r="W39" s="21">
        <f>V39/V34</f>
        <v>1.0593837535014</v>
      </c>
    </row>
    <row r="40" spans="1:23" ht="15">
      <c r="A40" s="5">
        <v>2022</v>
      </c>
      <c r="B40" s="22">
        <f>B39+(B$41-B$36)/(ROW(B$41)-ROW(B$36))</f>
        <v>4955324.00886918</v>
      </c>
      <c r="C40" s="8"/>
      <c r="D40" s="23"/>
      <c r="E40" s="16">
        <f>E39+(E$41-E$36)/(ROW(E$41)-ROW(E$36))</f>
        <v>1782878.00026788</v>
      </c>
      <c r="F40" s="23"/>
      <c r="G40" s="23"/>
      <c r="H40" s="23"/>
      <c r="I40" s="17">
        <f>E40/B40</f>
        <v>0.359790398584802</v>
      </c>
      <c r="J40" s="19">
        <f>J39+(J$41-J$36)/(ROW(J$41)-ROW(J$36))</f>
        <v>0.275062710107334</v>
      </c>
      <c r="K40" s="24"/>
      <c r="L40" s="24"/>
      <c r="M40" s="22">
        <f>M39+(M$44-M$39)/(ROW(M$44)-ROW(M$39))</f>
        <v>2631097.47787796</v>
      </c>
      <c r="O40" s="21"/>
      <c r="P40" s="13">
        <f>P39+(P$44-P$39)/(ROW(P$44)-ROW(P$39))</f>
        <v>2404889.82956797</v>
      </c>
      <c r="R40" s="22"/>
      <c r="U40" s="22">
        <f>U39+(U$44-U$39)/(ROW(U$44)-ROW(U$39))</f>
        <v>1855647.17703349</v>
      </c>
      <c r="W40" s="21"/>
    </row>
    <row r="41" spans="1:23" ht="15">
      <c r="A41" s="5">
        <v>2023</v>
      </c>
      <c r="B41" s="25">
        <f>B36*D41</f>
        <v>4997941.33037694</v>
      </c>
      <c r="C41" s="8">
        <v>4949000</v>
      </c>
      <c r="D41" s="21">
        <f>C41/C36</f>
        <v>1.04453355846349</v>
      </c>
      <c r="E41" s="16">
        <f>E36*G41</f>
        <v>1807627.41092955</v>
      </c>
      <c r="F41" s="26">
        <v>1767500</v>
      </c>
      <c r="G41" s="21">
        <f>F41/F36</f>
        <v>1.07348921955664</v>
      </c>
      <c r="H41" s="21"/>
      <c r="I41" s="17">
        <f>E41/B41</f>
        <v>0.361674395804326</v>
      </c>
      <c r="J41" s="19">
        <f>J36*L41</f>
        <v>0.282680194295709</v>
      </c>
      <c r="K41" s="23">
        <v>0.282525510204082</v>
      </c>
      <c r="L41" s="21">
        <f>K41/K36</f>
        <v>1.15571768707483</v>
      </c>
      <c r="M41" s="22">
        <f>M40+(M$44-M$39)/(ROW(M$44)-ROW(M$39))</f>
        <v>2654403.63682114</v>
      </c>
      <c r="N41" s="22"/>
      <c r="O41" s="21"/>
      <c r="P41" s="13">
        <f>P40+(P$44-P$39)/(ROW(P$44)-ROW(P$39))</f>
        <v>2415920.44391597</v>
      </c>
      <c r="Q41" s="22"/>
      <c r="R41" s="22"/>
      <c r="U41" s="22">
        <f>U40+(U$44-U$39)/(ROW(U$44)-ROW(U$39))</f>
        <v>1875260.02392344</v>
      </c>
      <c r="W41" s="21"/>
    </row>
    <row r="42" spans="1:23" ht="15">
      <c r="A42" s="5">
        <v>2024</v>
      </c>
      <c r="B42" s="22">
        <f>B41+(B$46-B$41)/(ROW(B$46)-ROW(B$41))</f>
        <v>5039144.80709534</v>
      </c>
      <c r="C42" s="8"/>
      <c r="D42" s="23"/>
      <c r="E42" s="16">
        <f>E41+(E$46-E$41)/(ROW(E$46)-ROW(E41))</f>
        <v>1832867.71899277</v>
      </c>
      <c r="G42" s="23"/>
      <c r="H42" s="23"/>
      <c r="I42" s="17">
        <f>E42/B42</f>
        <v>0.363725947389328</v>
      </c>
      <c r="J42" s="19">
        <f>J41+(J$46-J$41)/(ROW(J$46)-ROW(J$41))</f>
        <v>0.291652826506027</v>
      </c>
      <c r="K42" s="24"/>
      <c r="L42" s="24"/>
      <c r="M42" s="22">
        <f>M41+(M$44-M$39)/(ROW(M$44)-ROW(M$39))</f>
        <v>2677709.79576431</v>
      </c>
      <c r="N42" s="22"/>
      <c r="O42" s="21"/>
      <c r="P42" s="13">
        <f>P41+(P$44-P$39)/(ROW(P$44)-ROW(P$39))</f>
        <v>2426951.05826397</v>
      </c>
      <c r="Q42" s="22"/>
      <c r="R42" s="22"/>
      <c r="U42" s="22">
        <f>U41+(U$44-U$39)/(ROW(U$44)-ROW(U$39))</f>
        <v>1894872.8708134</v>
      </c>
      <c r="W42" s="21"/>
    </row>
    <row r="43" spans="1:23" ht="15">
      <c r="A43" s="5">
        <v>2025</v>
      </c>
      <c r="B43" s="22">
        <f>B42+(B$46-B$41)/(ROW(B$46)-ROW(B$41))</f>
        <v>5080348.28381375</v>
      </c>
      <c r="C43" s="8"/>
      <c r="D43" s="23"/>
      <c r="E43" s="16">
        <f>E42+(E$46-E$41)/(ROW(E$46)-ROW(E42))</f>
        <v>1864418.10407179</v>
      </c>
      <c r="F43" s="23"/>
      <c r="G43" s="23"/>
      <c r="H43" s="23"/>
      <c r="I43" s="17">
        <f>E43/B43</f>
        <v>0.366986277301484</v>
      </c>
      <c r="J43" s="19">
        <f>J42+(J$46-J$41)/(ROW(J$46)-ROW(J$41))</f>
        <v>0.300625458716345</v>
      </c>
      <c r="K43" s="24"/>
      <c r="L43" s="24"/>
      <c r="M43" s="22">
        <f>M42+(M$44-M$39)/(ROW(M$44)-ROW(M$39))</f>
        <v>2701015.95470749</v>
      </c>
      <c r="N43" s="22"/>
      <c r="O43" s="21"/>
      <c r="P43" s="13">
        <f>P42+(P$44-P$39)/(ROW(P$44)-ROW(P$39))</f>
        <v>2437981.67261197</v>
      </c>
      <c r="Q43" s="22"/>
      <c r="R43" s="22"/>
      <c r="U43" s="22">
        <f>U42+(U$44-U$39)/(ROW(U$44)-ROW(U$39))</f>
        <v>1914485.71770335</v>
      </c>
      <c r="W43" s="21"/>
    </row>
    <row r="44" spans="1:23" ht="15">
      <c r="A44" s="5">
        <v>2026</v>
      </c>
      <c r="B44" s="22">
        <f>B43+(B$46-B$41)/(ROW(B$46)-ROW(B$41))</f>
        <v>5121551.76053215</v>
      </c>
      <c r="C44" s="8"/>
      <c r="D44" s="23"/>
      <c r="E44" s="16">
        <f>E43+(E$46-E$41)/(ROW(E$46)-ROW(E43))</f>
        <v>1906485.28417716</v>
      </c>
      <c r="F44" s="23"/>
      <c r="G44" s="23"/>
      <c r="H44" s="23"/>
      <c r="I44" s="17">
        <f>E44/B44</f>
        <v>0.37224758692648</v>
      </c>
      <c r="J44" s="19">
        <f>J43+(J$46-J$41)/(ROW(J$46)-ROW(J$41))</f>
        <v>0.309598090926663</v>
      </c>
      <c r="K44" s="24"/>
      <c r="L44" s="24"/>
      <c r="M44" s="20">
        <f>M39*O44</f>
        <v>2724322.11365066</v>
      </c>
      <c r="N44" s="8">
        <v>2791400</v>
      </c>
      <c r="O44" s="21">
        <f>N44/N39</f>
        <v>1.04468562874252</v>
      </c>
      <c r="P44" s="13">
        <f>P39*R44</f>
        <v>2449012.28695997</v>
      </c>
      <c r="Q44" s="8">
        <v>2495500</v>
      </c>
      <c r="R44" s="21">
        <f>Q44/Q39</f>
        <v>1.02303939654819</v>
      </c>
      <c r="U44" s="12">
        <f>U39*W44</f>
        <v>1934098.5645933</v>
      </c>
      <c r="V44" s="12">
        <v>1992000</v>
      </c>
      <c r="W44" s="21">
        <f>V44/V39</f>
        <v>1.05341089370703</v>
      </c>
    </row>
    <row r="45" spans="1:10" ht="15">
      <c r="A45" s="5">
        <v>2027</v>
      </c>
      <c r="B45" s="22">
        <f>B44+(B$46-B$41)/(ROW(B$46)-ROW(B$41))</f>
        <v>5162755.23725055</v>
      </c>
      <c r="C45" s="8"/>
      <c r="D45" s="23"/>
      <c r="E45" s="16">
        <f>E44+(E$46-E$41)/(ROW(E$46)-ROW(E44))</f>
        <v>1969586.05433521</v>
      </c>
      <c r="F45" s="23"/>
      <c r="G45" s="23"/>
      <c r="H45" s="23"/>
      <c r="I45" s="17">
        <f>E45/B45</f>
        <v>0.381499018222704</v>
      </c>
      <c r="J45" s="19">
        <f>J44+(J$46-J$41)/(ROW(J$46)-ROW(J$41))</f>
        <v>0.318570723136981</v>
      </c>
    </row>
    <row r="46" spans="1:12" ht="15">
      <c r="A46" s="5">
        <v>2028</v>
      </c>
      <c r="B46" s="25">
        <f>B41*D46</f>
        <v>5203958.71396896</v>
      </c>
      <c r="C46" s="8">
        <v>5153000</v>
      </c>
      <c r="D46" s="21">
        <f>C46/C41</f>
        <v>1.04122044857547</v>
      </c>
      <c r="E46" s="16">
        <f>E41*G46</f>
        <v>1933828.95124565</v>
      </c>
      <c r="F46" s="26">
        <v>1890900</v>
      </c>
      <c r="G46" s="21">
        <f>F46/F41</f>
        <v>1.06981612446959</v>
      </c>
      <c r="H46" s="21"/>
      <c r="I46" s="17">
        <f>E46/B46</f>
        <v>0.371607281597888</v>
      </c>
      <c r="J46" s="19">
        <f>J41*L46</f>
        <v>0.327543355347298</v>
      </c>
      <c r="K46" s="18">
        <v>0.327364121897581</v>
      </c>
      <c r="L46" s="21">
        <f>K46/K41</f>
        <v>1.15870641791288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pane xSplit="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P33" sqref="P33"/>
    </sheetView>
  </sheetViews>
  <sheetFormatPr defaultColWidth="9.140625" defaultRowHeight="15"/>
  <cols>
    <col min="1" max="1" width="9.140625" style="5" customWidth="1"/>
    <col min="2" max="5" width="19.57421875" style="25" customWidth="1"/>
    <col min="6" max="7" width="19.57421875" style="15" customWidth="1"/>
    <col min="8" max="9" width="19.57421875" style="18" customWidth="1"/>
    <col min="10" max="17" width="19.57421875" style="8" customWidth="1"/>
    <col min="18" max="1025" width="9.140625" style="1" customWidth="1"/>
  </cols>
  <sheetData>
    <row r="1" spans="1:9" ht="13.8">
      <c r="A1" s="7" t="s">
        <v>61</v>
      </c>
      <c r="B1" s="8"/>
      <c r="C1" s="8"/>
      <c r="D1" s="8"/>
      <c r="E1" s="8"/>
      <c r="F1" s="18"/>
      <c r="G1" s="18"/>
      <c r="H1" s="27"/>
      <c r="I1" s="27"/>
    </row>
    <row r="2" spans="1:9" ht="13.8">
      <c r="A2" s="7"/>
      <c r="B2" s="8"/>
      <c r="C2" s="8"/>
      <c r="D2" s="8"/>
      <c r="E2" s="8"/>
      <c r="F2" s="18"/>
      <c r="G2" s="18"/>
      <c r="H2" s="27"/>
      <c r="I2" s="27"/>
    </row>
    <row r="3" spans="2:17" s="1" customFormat="1" ht="13.8">
      <c r="B3" s="28" t="s">
        <v>2</v>
      </c>
      <c r="C3" s="28"/>
      <c r="D3" s="28" t="s">
        <v>73</v>
      </c>
      <c r="E3" s="28"/>
      <c r="F3" s="29" t="s">
        <v>74</v>
      </c>
      <c r="G3" s="29"/>
      <c r="H3" s="29" t="s">
        <v>75</v>
      </c>
      <c r="I3" s="29"/>
      <c r="J3" s="28" t="s">
        <v>64</v>
      </c>
      <c r="K3" s="28"/>
      <c r="L3" s="28" t="s">
        <v>76</v>
      </c>
      <c r="M3" s="28"/>
      <c r="N3" s="28" t="s">
        <v>47</v>
      </c>
      <c r="O3" s="28" t="s">
        <v>51</v>
      </c>
      <c r="P3" s="28" t="s">
        <v>55</v>
      </c>
      <c r="Q3" s="28"/>
    </row>
    <row r="4" spans="1:17" ht="13.8">
      <c r="A4" s="5" t="s">
        <v>65</v>
      </c>
      <c r="B4" s="28" t="s">
        <v>77</v>
      </c>
      <c r="C4" s="28" t="s">
        <v>78</v>
      </c>
      <c r="D4" s="28" t="s">
        <v>79</v>
      </c>
      <c r="E4" s="28" t="s">
        <v>80</v>
      </c>
      <c r="F4" s="29" t="s">
        <v>81</v>
      </c>
      <c r="G4" s="29" t="s">
        <v>82</v>
      </c>
      <c r="H4" s="29" t="s">
        <v>83</v>
      </c>
      <c r="I4" s="29" t="s">
        <v>84</v>
      </c>
      <c r="J4" s="28" t="s">
        <v>85</v>
      </c>
      <c r="K4" s="28" t="s">
        <v>86</v>
      </c>
      <c r="L4" s="28" t="s">
        <v>87</v>
      </c>
      <c r="M4" s="28" t="s">
        <v>88</v>
      </c>
      <c r="N4" s="28" t="s">
        <v>89</v>
      </c>
      <c r="O4" s="28" t="s">
        <v>90</v>
      </c>
      <c r="P4" s="28" t="s">
        <v>91</v>
      </c>
      <c r="Q4" s="28" t="s">
        <v>92</v>
      </c>
    </row>
    <row r="5" spans="1:13" ht="13.8">
      <c r="A5" s="5">
        <v>1987</v>
      </c>
      <c r="B5" s="8">
        <v>3342100</v>
      </c>
      <c r="C5" s="8"/>
      <c r="D5" s="8"/>
      <c r="E5" s="8"/>
      <c r="F5" s="18"/>
      <c r="G5" s="18"/>
      <c r="H5" s="15"/>
      <c r="I5" s="15"/>
      <c r="J5" s="12">
        <v>1690700</v>
      </c>
      <c r="K5" s="12"/>
      <c r="L5" s="13">
        <v>1661700</v>
      </c>
      <c r="M5" s="13"/>
    </row>
    <row r="6" spans="1:14" ht="13.8">
      <c r="A6" s="5">
        <v>1988</v>
      </c>
      <c r="B6" s="8">
        <v>3345200</v>
      </c>
      <c r="C6" s="8"/>
      <c r="D6" s="8"/>
      <c r="E6" s="8"/>
      <c r="F6" s="18"/>
      <c r="G6" s="18"/>
      <c r="H6" s="15"/>
      <c r="I6" s="15"/>
      <c r="J6" s="12">
        <v>1685800</v>
      </c>
      <c r="K6" s="12"/>
      <c r="L6" s="13">
        <v>1659400</v>
      </c>
      <c r="M6" s="13"/>
      <c r="N6" s="8">
        <v>2000</v>
      </c>
    </row>
    <row r="7" spans="1:14" ht="13.8">
      <c r="A7" s="5">
        <v>1989</v>
      </c>
      <c r="B7" s="8">
        <v>3369800</v>
      </c>
      <c r="C7" s="8"/>
      <c r="D7" s="8"/>
      <c r="E7" s="8"/>
      <c r="F7" s="18"/>
      <c r="G7" s="18"/>
      <c r="H7" s="15"/>
      <c r="I7" s="15"/>
      <c r="J7" s="12">
        <v>1652600</v>
      </c>
      <c r="K7" s="12"/>
      <c r="L7" s="13">
        <v>1628200</v>
      </c>
      <c r="M7" s="13"/>
      <c r="N7" s="8">
        <v>10000</v>
      </c>
    </row>
    <row r="8" spans="1:14" ht="13.8">
      <c r="A8" s="5">
        <v>1990</v>
      </c>
      <c r="B8" s="8">
        <v>3410400</v>
      </c>
      <c r="C8" s="8"/>
      <c r="D8" s="8"/>
      <c r="E8" s="8"/>
      <c r="F8" s="18"/>
      <c r="G8" s="18"/>
      <c r="H8" s="15"/>
      <c r="I8" s="15"/>
      <c r="J8" s="12">
        <v>1652100</v>
      </c>
      <c r="K8" s="12"/>
      <c r="L8" s="13">
        <v>1628400</v>
      </c>
      <c r="M8" s="13"/>
      <c r="N8" s="8">
        <v>29000</v>
      </c>
    </row>
    <row r="9" spans="1:16" ht="13.8">
      <c r="A9" s="5">
        <v>1991</v>
      </c>
      <c r="B9" s="8">
        <v>3516000</v>
      </c>
      <c r="C9" s="8"/>
      <c r="D9" s="8"/>
      <c r="E9" s="8"/>
      <c r="F9" s="18"/>
      <c r="G9" s="18"/>
      <c r="H9" s="15">
        <v>0.17</v>
      </c>
      <c r="I9" s="15"/>
      <c r="J9" s="12">
        <v>1680600</v>
      </c>
      <c r="K9" s="12"/>
      <c r="L9" s="13">
        <v>1657300</v>
      </c>
      <c r="M9" s="13"/>
      <c r="N9" s="8">
        <v>54100</v>
      </c>
      <c r="P9" s="8">
        <v>1252600</v>
      </c>
    </row>
    <row r="10" spans="1:16" ht="13.8">
      <c r="A10" s="5">
        <v>1992</v>
      </c>
      <c r="B10" s="8">
        <v>3552200</v>
      </c>
      <c r="C10" s="8"/>
      <c r="D10" s="8"/>
      <c r="E10" s="8"/>
      <c r="F10" s="18"/>
      <c r="G10" s="18"/>
      <c r="H10" s="15">
        <v>0.172</v>
      </c>
      <c r="I10" s="15"/>
      <c r="J10" s="12">
        <v>1692500</v>
      </c>
      <c r="K10" s="12"/>
      <c r="L10" s="13">
        <v>1670900</v>
      </c>
      <c r="M10" s="13"/>
      <c r="N10" s="8">
        <v>72300</v>
      </c>
      <c r="P10" s="8">
        <v>1264000</v>
      </c>
    </row>
    <row r="11" spans="1:16" ht="13.8">
      <c r="A11" s="5">
        <v>1993</v>
      </c>
      <c r="B11" s="8">
        <v>3597800</v>
      </c>
      <c r="C11" s="8"/>
      <c r="D11" s="8"/>
      <c r="E11" s="8"/>
      <c r="F11" s="18"/>
      <c r="G11" s="18"/>
      <c r="H11" s="15">
        <v>0.174</v>
      </c>
      <c r="I11" s="15"/>
      <c r="J11" s="12">
        <v>1698500</v>
      </c>
      <c r="K11" s="12"/>
      <c r="L11" s="13">
        <v>1678800</v>
      </c>
      <c r="M11" s="13"/>
      <c r="N11" s="8">
        <v>100000</v>
      </c>
      <c r="P11" s="8">
        <v>1279700</v>
      </c>
    </row>
    <row r="12" spans="1:16" ht="13.8">
      <c r="A12" s="5">
        <v>1994</v>
      </c>
      <c r="B12" s="8">
        <v>3648300</v>
      </c>
      <c r="C12" s="8"/>
      <c r="D12" s="8"/>
      <c r="E12" s="8"/>
      <c r="F12" s="18"/>
      <c r="G12" s="18"/>
      <c r="H12" s="15">
        <v>0.176</v>
      </c>
      <c r="I12" s="15"/>
      <c r="J12" s="12">
        <v>1734500</v>
      </c>
      <c r="K12" s="12"/>
      <c r="L12" s="13">
        <v>1712100</v>
      </c>
      <c r="M12" s="13"/>
      <c r="N12" s="8">
        <v>146500</v>
      </c>
      <c r="P12" s="8">
        <v>1296400</v>
      </c>
    </row>
    <row r="13" spans="1:16" ht="13.8">
      <c r="A13" s="5">
        <v>1995</v>
      </c>
      <c r="B13" s="8">
        <v>3706700</v>
      </c>
      <c r="C13" s="8"/>
      <c r="D13" s="8"/>
      <c r="E13" s="8"/>
      <c r="F13" s="18"/>
      <c r="G13" s="18"/>
      <c r="H13" s="15">
        <v>0.176</v>
      </c>
      <c r="I13" s="15"/>
      <c r="J13" s="12">
        <v>1778500</v>
      </c>
      <c r="K13" s="12"/>
      <c r="L13" s="13">
        <v>1754500</v>
      </c>
      <c r="M13" s="13"/>
      <c r="N13" s="8">
        <v>241000</v>
      </c>
      <c r="P13" s="8">
        <v>1315600</v>
      </c>
    </row>
    <row r="14" spans="1:16" ht="13.8">
      <c r="A14" s="5">
        <v>1996</v>
      </c>
      <c r="B14" s="8">
        <v>3762300</v>
      </c>
      <c r="C14" s="8"/>
      <c r="D14" s="16">
        <v>1115800</v>
      </c>
      <c r="E14" s="8"/>
      <c r="F14" s="18">
        <v>0.297</v>
      </c>
      <c r="G14" s="18"/>
      <c r="H14" s="15">
        <v>0.176</v>
      </c>
      <c r="I14" s="15"/>
      <c r="J14" s="12">
        <v>1831900</v>
      </c>
      <c r="K14" s="12"/>
      <c r="L14" s="13">
        <v>1806700</v>
      </c>
      <c r="M14" s="13"/>
      <c r="N14" s="8">
        <v>378000</v>
      </c>
      <c r="P14" s="8">
        <v>1335300</v>
      </c>
    </row>
    <row r="15" spans="1:16" ht="13.8">
      <c r="A15" s="5">
        <v>1997</v>
      </c>
      <c r="B15" s="8">
        <v>3802700</v>
      </c>
      <c r="C15" s="8"/>
      <c r="D15" s="16">
        <f>D14+(D$19-D$14)/(ROW(D$19)-ROW(D$14))</f>
        <v>1136300</v>
      </c>
      <c r="E15" s="8"/>
      <c r="F15" s="18">
        <v>0.299</v>
      </c>
      <c r="G15" s="18"/>
      <c r="H15" s="15">
        <v>0.176</v>
      </c>
      <c r="I15" s="15"/>
      <c r="J15" s="12">
        <v>1871400</v>
      </c>
      <c r="K15" s="12"/>
      <c r="L15" s="13">
        <v>1844100</v>
      </c>
      <c r="M15" s="13"/>
      <c r="N15" s="8">
        <v>491000</v>
      </c>
      <c r="P15" s="8">
        <v>1352800</v>
      </c>
    </row>
    <row r="16" spans="1:16" ht="13.8">
      <c r="A16" s="5">
        <v>1998</v>
      </c>
      <c r="B16" s="8">
        <v>3829200</v>
      </c>
      <c r="C16" s="8"/>
      <c r="D16" s="16">
        <f>D15+(D$19-D$14)/(ROW(D$19)-ROW(D$14))</f>
        <v>1156800</v>
      </c>
      <c r="E16" s="8"/>
      <c r="F16" s="18">
        <v>0.302</v>
      </c>
      <c r="G16" s="18"/>
      <c r="H16" s="15">
        <v>0.177</v>
      </c>
      <c r="I16" s="15"/>
      <c r="J16" s="12">
        <v>1883700</v>
      </c>
      <c r="K16" s="12"/>
      <c r="L16" s="13">
        <v>1859700</v>
      </c>
      <c r="M16" s="13"/>
      <c r="N16" s="8">
        <v>582200</v>
      </c>
      <c r="P16" s="8">
        <v>1370800</v>
      </c>
    </row>
    <row r="17" spans="1:16" ht="13.8">
      <c r="A17" s="5">
        <v>1999</v>
      </c>
      <c r="B17" s="8">
        <v>3851100</v>
      </c>
      <c r="C17" s="8"/>
      <c r="D17" s="16">
        <f>D16+(D$19-D$14)/(ROW(D$19)-ROW(D$14))</f>
        <v>1177300</v>
      </c>
      <c r="E17" s="8"/>
      <c r="F17" s="18">
        <v>0.306</v>
      </c>
      <c r="G17" s="18"/>
      <c r="H17" s="15">
        <v>0.178</v>
      </c>
      <c r="I17" s="15"/>
      <c r="J17" s="12">
        <v>1888900</v>
      </c>
      <c r="K17" s="12"/>
      <c r="L17" s="13">
        <v>1860900</v>
      </c>
      <c r="M17" s="13"/>
      <c r="N17" s="8">
        <v>791000</v>
      </c>
      <c r="P17" s="8">
        <v>1387000</v>
      </c>
    </row>
    <row r="18" spans="1:16" ht="13.8">
      <c r="A18" s="5">
        <v>2000</v>
      </c>
      <c r="B18" s="8">
        <v>3873100</v>
      </c>
      <c r="C18" s="8"/>
      <c r="D18" s="16">
        <f>D17+(D$19-D$14)/(ROW(D$19)-ROW(D$14))</f>
        <v>1197800</v>
      </c>
      <c r="E18" s="8"/>
      <c r="F18" s="18">
        <v>0.309</v>
      </c>
      <c r="G18" s="18"/>
      <c r="H18" s="15">
        <v>0.18</v>
      </c>
      <c r="I18" s="15"/>
      <c r="J18" s="12">
        <v>1904300</v>
      </c>
      <c r="K18" s="12"/>
      <c r="L18" s="13">
        <v>1873300</v>
      </c>
      <c r="M18" s="13"/>
      <c r="N18" s="8">
        <v>1394600</v>
      </c>
      <c r="O18" s="8">
        <v>4000</v>
      </c>
      <c r="P18" s="8">
        <v>1405700</v>
      </c>
    </row>
    <row r="19" spans="1:16" ht="13.8">
      <c r="A19" s="5">
        <v>2001</v>
      </c>
      <c r="B19" s="8">
        <v>3916200</v>
      </c>
      <c r="C19" s="8"/>
      <c r="D19" s="16">
        <v>1218300</v>
      </c>
      <c r="E19" s="8"/>
      <c r="F19" s="18">
        <v>0.311</v>
      </c>
      <c r="G19" s="18"/>
      <c r="H19" s="15">
        <v>0.181</v>
      </c>
      <c r="I19" s="15"/>
      <c r="J19" s="12">
        <v>1932600</v>
      </c>
      <c r="K19" s="12"/>
      <c r="L19" s="13">
        <v>1897700</v>
      </c>
      <c r="M19" s="13"/>
      <c r="N19" s="8">
        <v>2158000</v>
      </c>
      <c r="O19" s="8">
        <v>16000</v>
      </c>
      <c r="P19" s="8">
        <v>1421800</v>
      </c>
    </row>
    <row r="20" spans="1:16" ht="13.8">
      <c r="A20" s="5">
        <v>2002</v>
      </c>
      <c r="B20" s="8">
        <v>3989500</v>
      </c>
      <c r="C20" s="8"/>
      <c r="D20" s="16">
        <f>D19+(D$24-D$19)/(ROW(D$24)-ROW(D$19))</f>
        <v>1249240</v>
      </c>
      <c r="E20" s="8"/>
      <c r="F20" s="18">
        <v>0.313</v>
      </c>
      <c r="G20" s="18"/>
      <c r="H20" s="15">
        <v>0.18</v>
      </c>
      <c r="I20" s="15"/>
      <c r="J20" s="12">
        <v>1984500</v>
      </c>
      <c r="K20" s="12"/>
      <c r="L20" s="13">
        <v>1943600</v>
      </c>
      <c r="M20" s="13"/>
      <c r="N20" s="8">
        <v>2483000</v>
      </c>
      <c r="O20" s="8">
        <v>39000</v>
      </c>
      <c r="P20" s="8">
        <v>1439300</v>
      </c>
    </row>
    <row r="21" spans="1:16" ht="13.8">
      <c r="A21" s="5">
        <v>2003</v>
      </c>
      <c r="B21" s="8">
        <v>4061600</v>
      </c>
      <c r="C21" s="8"/>
      <c r="D21" s="16">
        <f>D20+(D$24-D$19)/(ROW(D$24)-ROW(D$19))</f>
        <v>1280180</v>
      </c>
      <c r="E21" s="8"/>
      <c r="F21" s="18">
        <v>0.315</v>
      </c>
      <c r="G21" s="18"/>
      <c r="H21" s="15">
        <v>0.179</v>
      </c>
      <c r="I21" s="15"/>
      <c r="J21" s="12">
        <v>2025500</v>
      </c>
      <c r="K21" s="12"/>
      <c r="L21" s="13">
        <v>1983400</v>
      </c>
      <c r="M21" s="13"/>
      <c r="N21" s="8">
        <v>2523776</v>
      </c>
      <c r="O21" s="8">
        <v>90390</v>
      </c>
      <c r="P21" s="8">
        <v>1462300</v>
      </c>
    </row>
    <row r="22" spans="1:16" ht="13.8">
      <c r="A22" s="5">
        <v>2004</v>
      </c>
      <c r="B22" s="8">
        <v>4114300</v>
      </c>
      <c r="C22" s="8"/>
      <c r="D22" s="16">
        <f>D21+(D$24-D$19)/(ROW(D$24)-ROW(D$19))</f>
        <v>1311120</v>
      </c>
      <c r="E22" s="8"/>
      <c r="F22" s="18">
        <v>0.319</v>
      </c>
      <c r="G22" s="18"/>
      <c r="H22" s="15">
        <v>0.179</v>
      </c>
      <c r="I22" s="15"/>
      <c r="J22" s="12">
        <v>2076600</v>
      </c>
      <c r="K22" s="12"/>
      <c r="L22" s="13">
        <v>2029200</v>
      </c>
      <c r="M22" s="13"/>
      <c r="N22" s="8">
        <v>2944199</v>
      </c>
      <c r="O22" s="8">
        <v>141778</v>
      </c>
      <c r="P22" s="8">
        <v>1490700</v>
      </c>
    </row>
    <row r="23" spans="1:16" ht="13.8">
      <c r="A23" s="5">
        <v>2005</v>
      </c>
      <c r="B23" s="8">
        <v>4161000</v>
      </c>
      <c r="C23" s="8"/>
      <c r="D23" s="16">
        <f>D22+(D$24-D$19)/(ROW(D$24)-ROW(D$19))</f>
        <v>1342060</v>
      </c>
      <c r="E23" s="8"/>
      <c r="F23" s="18">
        <v>0.323</v>
      </c>
      <c r="G23" s="18"/>
      <c r="H23" s="15">
        <v>0.181</v>
      </c>
      <c r="I23" s="15"/>
      <c r="J23" s="12">
        <v>2138700</v>
      </c>
      <c r="K23" s="12"/>
      <c r="L23" s="13">
        <v>2083500</v>
      </c>
      <c r="M23" s="13"/>
      <c r="N23" s="8">
        <v>3418000</v>
      </c>
      <c r="O23" s="8">
        <v>286152</v>
      </c>
      <c r="P23" s="8">
        <v>1520800</v>
      </c>
    </row>
    <row r="24" spans="1:16" ht="13.8">
      <c r="A24" s="5">
        <v>2006</v>
      </c>
      <c r="B24" s="8">
        <v>4209100</v>
      </c>
      <c r="C24" s="8"/>
      <c r="D24" s="16">
        <v>1373000</v>
      </c>
      <c r="E24" s="8"/>
      <c r="F24" s="18">
        <v>0.326</v>
      </c>
      <c r="G24" s="18"/>
      <c r="H24" s="15">
        <v>0.184</v>
      </c>
      <c r="I24" s="15"/>
      <c r="J24" s="12">
        <v>2198400</v>
      </c>
      <c r="K24" s="12"/>
      <c r="L24" s="13">
        <v>2141200</v>
      </c>
      <c r="M24" s="13"/>
      <c r="N24" s="8">
        <v>3802290</v>
      </c>
      <c r="O24" s="8">
        <v>480216</v>
      </c>
      <c r="P24" s="8">
        <v>1546300</v>
      </c>
    </row>
    <row r="25" spans="1:16" ht="13.8">
      <c r="A25" s="5">
        <v>2007</v>
      </c>
      <c r="B25" s="8">
        <v>4245700</v>
      </c>
      <c r="C25" s="8"/>
      <c r="D25" s="16">
        <f>D24+(D$31-D$24)/(ROW(D$31)-ROW(D$24))</f>
        <v>1390171.42857143</v>
      </c>
      <c r="E25" s="8"/>
      <c r="F25" s="18">
        <v>0.327</v>
      </c>
      <c r="G25" s="18"/>
      <c r="H25" s="15">
        <v>0.187</v>
      </c>
      <c r="I25" s="15"/>
      <c r="J25" s="12">
        <v>2233700</v>
      </c>
      <c r="K25" s="12"/>
      <c r="L25" s="13">
        <v>2166500</v>
      </c>
      <c r="M25" s="13"/>
      <c r="N25" s="8">
        <v>4251207</v>
      </c>
      <c r="O25" s="8">
        <v>684237</v>
      </c>
      <c r="P25" s="8">
        <v>1566900</v>
      </c>
    </row>
    <row r="26" spans="1:16" ht="13.8">
      <c r="A26" s="5">
        <v>2008</v>
      </c>
      <c r="B26" s="8">
        <v>4280300</v>
      </c>
      <c r="C26" s="8"/>
      <c r="D26" s="16">
        <f>D25+(D$31-D$24)/(ROW(D$31)-ROW(D$24))</f>
        <v>1407342.85714286</v>
      </c>
      <c r="E26" s="8"/>
      <c r="F26" s="18">
        <v>0.329</v>
      </c>
      <c r="G26" s="18"/>
      <c r="H26" s="15">
        <v>0.189</v>
      </c>
      <c r="I26" s="15"/>
      <c r="J26" s="12">
        <v>2252700</v>
      </c>
      <c r="K26" s="12"/>
      <c r="L26" s="13">
        <v>2179600</v>
      </c>
      <c r="M26" s="13"/>
      <c r="N26" s="8">
        <v>4548598</v>
      </c>
      <c r="O26" s="8">
        <v>852850</v>
      </c>
      <c r="P26" s="8">
        <v>1586000</v>
      </c>
    </row>
    <row r="27" spans="1:16" ht="13.8">
      <c r="A27" s="5">
        <v>2009</v>
      </c>
      <c r="B27" s="8">
        <v>4332100</v>
      </c>
      <c r="C27" s="8"/>
      <c r="D27" s="16">
        <f>D26+(D$31-D$24)/(ROW(D$31)-ROW(D$24))</f>
        <v>1424514.28571429</v>
      </c>
      <c r="E27" s="8"/>
      <c r="F27" s="18">
        <v>0.329</v>
      </c>
      <c r="G27" s="18"/>
      <c r="H27" s="15">
        <v>0.192</v>
      </c>
      <c r="I27" s="15"/>
      <c r="J27" s="12">
        <v>2286800</v>
      </c>
      <c r="K27" s="12"/>
      <c r="L27" s="13">
        <v>2204000</v>
      </c>
      <c r="M27" s="13"/>
      <c r="N27" s="8">
        <v>4716000</v>
      </c>
      <c r="O27" s="8">
        <v>980657</v>
      </c>
      <c r="P27" s="8">
        <v>1601400</v>
      </c>
    </row>
    <row r="28" spans="1:16" ht="13.8">
      <c r="A28" s="5">
        <v>2010</v>
      </c>
      <c r="B28" s="8">
        <v>4373900</v>
      </c>
      <c r="C28" s="8"/>
      <c r="D28" s="16">
        <f>D27+(D$31-D$24)/(ROW(D$31)-ROW(D$24))</f>
        <v>1441685.71428571</v>
      </c>
      <c r="E28" s="8"/>
      <c r="F28" s="18">
        <v>0.33</v>
      </c>
      <c r="G28" s="18"/>
      <c r="H28" s="15">
        <v>0.196</v>
      </c>
      <c r="I28" s="15"/>
      <c r="J28" s="12">
        <v>2295300</v>
      </c>
      <c r="K28" s="12"/>
      <c r="L28" s="13">
        <v>2209900</v>
      </c>
      <c r="M28" s="13"/>
      <c r="N28" s="8">
        <v>4670448</v>
      </c>
      <c r="O28" s="8">
        <v>1058659</v>
      </c>
      <c r="P28" s="8">
        <v>1611400</v>
      </c>
    </row>
    <row r="29" spans="1:16" ht="13.8">
      <c r="A29" s="5">
        <v>2011</v>
      </c>
      <c r="B29" s="8">
        <v>4399400</v>
      </c>
      <c r="C29" s="8"/>
      <c r="D29" s="16">
        <f>D28+(D$31-D$24)/(ROW(D$31)-ROW(D$24))</f>
        <v>1458857.14285714</v>
      </c>
      <c r="E29" s="8"/>
      <c r="F29" s="18">
        <v>0.332</v>
      </c>
      <c r="G29" s="18"/>
      <c r="H29" s="19">
        <v>0.201</v>
      </c>
      <c r="I29" s="19"/>
      <c r="J29" s="20">
        <v>2327200</v>
      </c>
      <c r="K29" s="20"/>
      <c r="L29" s="13">
        <v>2228400</v>
      </c>
      <c r="M29" s="13"/>
      <c r="N29" s="8">
        <v>4772851</v>
      </c>
      <c r="O29" s="8">
        <v>1148639</v>
      </c>
      <c r="P29" s="8">
        <v>1623400</v>
      </c>
    </row>
    <row r="30" spans="1:16" ht="13.8">
      <c r="A30" s="5">
        <v>2012</v>
      </c>
      <c r="B30" s="8">
        <v>4425900</v>
      </c>
      <c r="C30" s="8"/>
      <c r="D30" s="16">
        <f>D29+(D$31-D$24)/(ROW(D$31)-ROW(D$24))</f>
        <v>1476028.57142857</v>
      </c>
      <c r="E30" s="8"/>
      <c r="F30" s="18">
        <v>0.333</v>
      </c>
      <c r="G30" s="18"/>
      <c r="H30" s="19">
        <v>0.208</v>
      </c>
      <c r="I30" s="19"/>
      <c r="J30" s="22">
        <v>2349000</v>
      </c>
      <c r="K30" s="22"/>
      <c r="L30" s="13">
        <v>2238600</v>
      </c>
      <c r="M30" s="13"/>
      <c r="N30" s="8">
        <v>4900000</v>
      </c>
      <c r="O30" s="8">
        <v>1242748</v>
      </c>
      <c r="P30" s="8">
        <v>1633300</v>
      </c>
    </row>
    <row r="31" spans="1:16" ht="13.8">
      <c r="A31" s="5">
        <v>2013</v>
      </c>
      <c r="B31" s="8">
        <v>4475800</v>
      </c>
      <c r="C31" s="8"/>
      <c r="D31" s="16">
        <v>1493200</v>
      </c>
      <c r="E31" s="8"/>
      <c r="F31" s="18">
        <v>0.334</v>
      </c>
      <c r="G31" s="18"/>
      <c r="H31" s="19">
        <v>0.215</v>
      </c>
      <c r="I31" s="19"/>
      <c r="J31" s="22">
        <v>2344800</v>
      </c>
      <c r="K31" s="22"/>
      <c r="L31" s="13">
        <v>2227700</v>
      </c>
      <c r="M31" s="13"/>
      <c r="N31" s="8">
        <v>4800000</v>
      </c>
      <c r="O31" s="8">
        <v>1325419</v>
      </c>
      <c r="P31" s="8">
        <v>1645000</v>
      </c>
    </row>
    <row r="32" spans="1:16" ht="13.8">
      <c r="A32" s="5">
        <v>2014</v>
      </c>
      <c r="B32" s="8">
        <v>4554600</v>
      </c>
      <c r="C32" s="8"/>
      <c r="D32" s="16">
        <v>1527100</v>
      </c>
      <c r="E32" s="8"/>
      <c r="F32" s="18">
        <v>0.335</v>
      </c>
      <c r="G32" s="18"/>
      <c r="H32" s="19">
        <v>0.221</v>
      </c>
      <c r="I32" s="19"/>
      <c r="J32" s="22">
        <v>2412400</v>
      </c>
      <c r="K32" s="22"/>
      <c r="L32" s="13">
        <v>2283900</v>
      </c>
      <c r="M32" s="13"/>
      <c r="O32" s="8">
        <v>1420990</v>
      </c>
      <c r="P32" s="8">
        <v>1659500</v>
      </c>
    </row>
    <row r="33" spans="1:17" ht="13.8">
      <c r="A33" s="5">
        <v>2015</v>
      </c>
      <c r="C33" s="22">
        <v>4612163.68070954</v>
      </c>
      <c r="D33" s="22"/>
      <c r="E33" s="30">
        <v>1565236.07152424</v>
      </c>
      <c r="F33" s="31"/>
      <c r="G33" s="31">
        <v>0.339</v>
      </c>
      <c r="H33" s="27"/>
      <c r="I33" s="19">
        <v>0.227</v>
      </c>
      <c r="K33" s="22">
        <v>2442168.16104005</v>
      </c>
      <c r="M33" s="13">
        <v>2298790.58660325</v>
      </c>
      <c r="Q33" s="8">
        <v>1677300</v>
      </c>
    </row>
    <row r="34" spans="1:17" ht="13.8">
      <c r="A34" s="5">
        <v>2016</v>
      </c>
      <c r="C34" s="22">
        <v>4669727.36141907</v>
      </c>
      <c r="D34" s="22"/>
      <c r="E34" s="30">
        <v>1603372.14304849</v>
      </c>
      <c r="F34" s="31"/>
      <c r="G34" s="31">
        <v>0.343</v>
      </c>
      <c r="H34" s="27"/>
      <c r="I34" s="19">
        <v>0.233</v>
      </c>
      <c r="K34" s="20">
        <v>2471936.3220801</v>
      </c>
      <c r="M34" s="13">
        <v>2313681.1732065</v>
      </c>
      <c r="Q34" s="12">
        <v>1733115.43062201</v>
      </c>
    </row>
    <row r="35" spans="1:17" ht="13.8">
      <c r="A35" s="5">
        <v>2017</v>
      </c>
      <c r="C35" s="22">
        <v>4727291.0421286</v>
      </c>
      <c r="D35" s="22"/>
      <c r="E35" s="30">
        <v>1641508.21457273</v>
      </c>
      <c r="F35" s="31"/>
      <c r="G35" s="31">
        <v>0.347</v>
      </c>
      <c r="H35" s="27"/>
      <c r="I35" s="19">
        <v>0.239</v>
      </c>
      <c r="K35" s="22">
        <v>2499107.32145104</v>
      </c>
      <c r="M35" s="13">
        <v>2329716.78160919</v>
      </c>
      <c r="Q35" s="22">
        <v>1753699.21052632</v>
      </c>
    </row>
    <row r="36" spans="1:17" ht="13.8">
      <c r="A36" s="5">
        <v>2018</v>
      </c>
      <c r="C36" s="25">
        <v>4784854.72283814</v>
      </c>
      <c r="E36" s="32">
        <v>1683880.35762122</v>
      </c>
      <c r="G36" s="15">
        <v>0.352</v>
      </c>
      <c r="H36" s="27"/>
      <c r="I36" s="19">
        <v>0.245</v>
      </c>
      <c r="K36" s="22">
        <v>2526278.32082197</v>
      </c>
      <c r="M36" s="13">
        <v>2345752.39001189</v>
      </c>
      <c r="Q36" s="22">
        <v>1774282.99043062</v>
      </c>
    </row>
    <row r="37" spans="1:17" ht="13.8">
      <c r="A37" s="5">
        <v>2019</v>
      </c>
      <c r="C37" s="22">
        <v>4827472.0443459</v>
      </c>
      <c r="D37" s="22"/>
      <c r="E37" s="30">
        <v>1708629.76828288</v>
      </c>
      <c r="F37" s="31"/>
      <c r="G37" s="31">
        <v>0.354</v>
      </c>
      <c r="H37" s="27"/>
      <c r="I37" s="19">
        <v>0.252</v>
      </c>
      <c r="K37" s="22">
        <v>2553449.32019291</v>
      </c>
      <c r="M37" s="13">
        <v>2361787.99841458</v>
      </c>
      <c r="Q37" s="22">
        <v>1794866.77033493</v>
      </c>
    </row>
    <row r="38" spans="1:17" ht="13.8">
      <c r="A38" s="5">
        <v>2020</v>
      </c>
      <c r="C38" s="22">
        <v>4870089.36585366</v>
      </c>
      <c r="D38" s="22"/>
      <c r="E38" s="30">
        <v>1733379.17894455</v>
      </c>
      <c r="F38" s="31"/>
      <c r="G38" s="31">
        <v>0.356</v>
      </c>
      <c r="H38" s="27"/>
      <c r="I38" s="19">
        <v>0.26</v>
      </c>
      <c r="K38" s="22">
        <v>2580620.31956385</v>
      </c>
      <c r="M38" s="13">
        <v>2377823.60681728</v>
      </c>
      <c r="Q38" s="22">
        <v>1815450.55023923</v>
      </c>
    </row>
    <row r="39" spans="1:17" ht="13.8">
      <c r="A39" s="5">
        <v>2021</v>
      </c>
      <c r="C39" s="22">
        <v>4912706.68736142</v>
      </c>
      <c r="D39" s="22"/>
      <c r="E39" s="30">
        <v>1758128.58960621</v>
      </c>
      <c r="F39" s="31"/>
      <c r="G39" s="31">
        <v>0.358</v>
      </c>
      <c r="H39" s="27"/>
      <c r="I39" s="19">
        <v>0.267</v>
      </c>
      <c r="K39" s="20">
        <v>2607791.31893479</v>
      </c>
      <c r="M39" s="13">
        <v>2393859.21521998</v>
      </c>
      <c r="Q39" s="12">
        <v>1836034.33014354</v>
      </c>
    </row>
    <row r="40" spans="1:17" ht="13.8">
      <c r="A40" s="5">
        <v>2022</v>
      </c>
      <c r="C40" s="22">
        <v>4955324.00886918</v>
      </c>
      <c r="D40" s="22"/>
      <c r="E40" s="30">
        <v>1782878.00026788</v>
      </c>
      <c r="F40" s="31"/>
      <c r="G40" s="31">
        <v>0.36</v>
      </c>
      <c r="H40" s="27"/>
      <c r="I40" s="19">
        <v>0.275</v>
      </c>
      <c r="K40" s="22">
        <v>2631097.47787796</v>
      </c>
      <c r="M40" s="13">
        <v>2404889.82956797</v>
      </c>
      <c r="Q40" s="22">
        <v>1855647.17703349</v>
      </c>
    </row>
    <row r="41" spans="1:17" ht="13.8">
      <c r="A41" s="5">
        <v>2023</v>
      </c>
      <c r="C41" s="25">
        <v>4997941.33037694</v>
      </c>
      <c r="E41" s="32">
        <v>1807627.41092955</v>
      </c>
      <c r="G41" s="15">
        <v>0.362</v>
      </c>
      <c r="H41" s="27"/>
      <c r="I41" s="19">
        <v>0.283</v>
      </c>
      <c r="K41" s="22">
        <v>2654403.63682114</v>
      </c>
      <c r="M41" s="13">
        <v>2415920.44391597</v>
      </c>
      <c r="Q41" s="22">
        <v>1875260.02392344</v>
      </c>
    </row>
    <row r="42" spans="1:17" ht="13.8">
      <c r="A42" s="5">
        <v>2024</v>
      </c>
      <c r="C42" s="22">
        <v>5039144.80709534</v>
      </c>
      <c r="D42" s="22"/>
      <c r="E42" s="30">
        <v>1832867.71899277</v>
      </c>
      <c r="F42" s="31"/>
      <c r="G42" s="31">
        <v>0.364</v>
      </c>
      <c r="H42" s="27"/>
      <c r="I42" s="19">
        <v>0.292</v>
      </c>
      <c r="K42" s="22">
        <v>2677709.79576431</v>
      </c>
      <c r="M42" s="13">
        <v>2426951.05826397</v>
      </c>
      <c r="Q42" s="22">
        <v>1894872.8708134</v>
      </c>
    </row>
    <row r="43" spans="1:17" ht="13.8">
      <c r="A43" s="5">
        <v>2025</v>
      </c>
      <c r="C43" s="22">
        <v>5080348.28381375</v>
      </c>
      <c r="D43" s="22"/>
      <c r="E43" s="30">
        <v>1864418.10407179</v>
      </c>
      <c r="F43" s="31"/>
      <c r="G43" s="31">
        <v>0.367</v>
      </c>
      <c r="H43" s="27"/>
      <c r="I43" s="19">
        <v>0.301</v>
      </c>
      <c r="K43" s="22">
        <v>2701015.95470749</v>
      </c>
      <c r="M43" s="13">
        <v>2437981.67261197</v>
      </c>
      <c r="Q43" s="22">
        <v>1914485.71770335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LibreOffice/4.2.7.2$Linux_X86_64 LibreOffice_project/420m0$Build-2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 Glass</dc:creator>
  <cp:keywords/>
  <dc:description/>
  <cp:lastModifiedBy>Hayden Glass</cp:lastModifiedBy>
  <dcterms:created xsi:type="dcterms:W3CDTF">2006-09-16T00:00:00Z</dcterms:created>
  <dcterms:modified xsi:type="dcterms:W3CDTF">2015-05-29T02:40:22Z</dcterms:modified>
  <cp:category/>
  <cp:version/>
  <cp:contentType/>
  <cp:contentStatus/>
</cp:coreProperties>
</file>